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E:\Workspace\3GPP related\3GPP meeting\2021\2021.Q3\RAN1#106-e\Summary\XR\"/>
    </mc:Choice>
  </mc:AlternateContent>
  <xr:revisionPtr revIDLastSave="0" documentId="13_ncr:1_{CD06C999-C7CD-4BC4-86D2-EC80072D9A99}" xr6:coauthVersionLast="36" xr6:coauthVersionMax="47" xr10:uidLastSave="{00000000-0000-0000-0000-000000000000}"/>
  <bookViews>
    <workbookView xWindow="-120" yWindow="-120" windowWidth="28920" windowHeight="12255" xr2:uid="{E86E9A73-E254-42F0-A550-99BA0092FD76}"/>
  </bookViews>
  <sheets>
    <sheet name="Change log" sheetId="15" r:id="rId1"/>
    <sheet name="Capacity" sheetId="18" r:id="rId2"/>
    <sheet name="Power" sheetId="20" r:id="rId3"/>
    <sheet name="data validation" sheetId="19" r:id="rId4"/>
  </sheets>
  <definedNames>
    <definedName name="_xlnm._FilterDatabase" localSheetId="1" hidden="1">Capacity!$A$6:$FG$6</definedName>
    <definedName name="_xlnm._FilterDatabase" localSheetId="2" hidden="1">Power!$A$6:$HE$396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R392" i="20" l="1"/>
  <c r="BM392" i="20"/>
  <c r="CR391" i="20"/>
  <c r="BM391" i="20"/>
  <c r="CR390" i="20"/>
  <c r="BM390" i="20"/>
  <c r="CR389" i="20"/>
  <c r="BM389" i="20"/>
  <c r="CR388" i="20"/>
  <c r="BM388" i="20"/>
  <c r="CR387" i="20"/>
  <c r="BM387" i="20"/>
  <c r="CR386" i="20"/>
  <c r="BM386" i="20"/>
  <c r="CR385" i="20"/>
  <c r="BM385" i="20"/>
  <c r="CR384" i="20"/>
  <c r="BM384" i="20"/>
  <c r="CR383" i="20"/>
  <c r="BM383" i="20"/>
  <c r="CR382" i="20"/>
  <c r="BM382" i="20"/>
  <c r="CR381" i="20"/>
  <c r="BM381" i="20"/>
  <c r="CR380" i="20"/>
  <c r="BM380" i="20"/>
  <c r="DF379" i="20"/>
  <c r="CR379" i="20"/>
  <c r="BM379" i="20"/>
  <c r="DF378" i="20"/>
  <c r="CR378" i="20"/>
  <c r="BM378" i="20"/>
  <c r="CR377" i="20"/>
  <c r="BM377" i="20"/>
  <c r="CR376" i="20"/>
  <c r="BM376" i="20"/>
  <c r="CR375" i="20"/>
  <c r="BM375" i="20"/>
  <c r="CR374" i="20"/>
  <c r="BM374" i="20"/>
  <c r="CR373" i="20"/>
  <c r="BM373" i="20"/>
  <c r="CR372" i="20"/>
  <c r="BM372" i="20"/>
  <c r="DD347" i="18"/>
  <c r="DD346" i="18"/>
  <c r="DD345" i="18"/>
  <c r="DD344" i="18"/>
  <c r="DD337" i="18"/>
  <c r="DD336" i="18"/>
  <c r="DD335" i="18"/>
  <c r="DD334" i="18"/>
  <c r="DD333" i="18"/>
  <c r="DD332" i="18"/>
  <c r="DD331" i="18"/>
  <c r="DD329" i="18"/>
  <c r="DD328" i="18"/>
  <c r="DD327" i="18"/>
  <c r="DD326" i="18"/>
  <c r="DD325" i="18"/>
  <c r="DD324" i="18"/>
  <c r="DD323" i="18"/>
  <c r="BP282" i="18" l="1"/>
  <c r="BP281" i="18"/>
  <c r="BP280" i="18"/>
  <c r="BP279" i="18"/>
  <c r="CR371" i="20"/>
  <c r="BM371" i="20"/>
  <c r="CR370" i="20"/>
  <c r="BM370" i="20"/>
  <c r="CR369" i="20"/>
  <c r="BM369" i="20"/>
  <c r="CR368" i="20"/>
  <c r="BM368" i="20"/>
  <c r="CR367" i="20"/>
  <c r="BM367" i="20"/>
  <c r="CR366" i="20"/>
  <c r="BM366" i="20"/>
  <c r="CR365" i="20"/>
  <c r="BM365" i="20"/>
  <c r="CR364" i="20"/>
  <c r="BM364" i="20"/>
  <c r="CR363" i="20"/>
  <c r="BM363" i="20"/>
  <c r="CR362" i="20"/>
  <c r="BM362" i="20"/>
  <c r="CR361" i="20"/>
  <c r="BM361" i="20"/>
  <c r="CR360" i="20"/>
  <c r="BM360" i="20"/>
  <c r="CR359" i="20"/>
  <c r="BM359" i="20"/>
  <c r="CR358" i="20"/>
  <c r="BM358" i="20"/>
  <c r="CR357" i="20"/>
  <c r="BM357" i="20"/>
  <c r="CR356" i="20"/>
  <c r="BM356" i="20"/>
  <c r="CR355" i="20"/>
  <c r="BM355" i="20"/>
  <c r="CR354" i="20"/>
  <c r="BM354" i="20"/>
  <c r="CR353" i="20"/>
  <c r="BM353" i="20"/>
  <c r="CR352" i="20"/>
  <c r="BM352" i="20"/>
  <c r="CR351" i="20"/>
  <c r="BM351" i="20"/>
  <c r="CR350" i="20"/>
  <c r="BM350" i="20"/>
  <c r="CR349" i="20"/>
  <c r="BM349" i="20"/>
  <c r="CR348" i="20"/>
  <c r="BM348" i="20"/>
  <c r="DD278" i="18"/>
  <c r="BP278" i="18"/>
  <c r="DD277" i="18"/>
  <c r="BP277" i="18"/>
  <c r="DD276" i="18"/>
  <c r="BP276" i="18"/>
  <c r="DD275" i="18"/>
  <c r="BP275" i="18"/>
  <c r="DD274" i="18"/>
  <c r="CD274" i="18"/>
  <c r="BP274" i="18"/>
  <c r="DD273" i="18"/>
  <c r="CD273" i="18"/>
  <c r="BP273" i="18"/>
  <c r="DD272" i="18"/>
  <c r="CD272" i="18"/>
  <c r="BP272" i="18"/>
  <c r="DD271" i="18"/>
  <c r="CD271" i="18"/>
  <c r="BP271" i="18"/>
  <c r="DD270" i="18"/>
  <c r="CD270" i="18"/>
  <c r="BP270" i="18"/>
  <c r="DD269" i="18"/>
  <c r="CD269" i="18"/>
  <c r="BP269" i="18"/>
  <c r="DD268" i="18"/>
  <c r="CD268" i="18"/>
  <c r="BP268" i="18"/>
  <c r="DD267" i="18"/>
  <c r="CD267" i="18"/>
  <c r="BP267" i="18"/>
  <c r="DD266" i="18"/>
  <c r="CD266" i="18"/>
  <c r="BP266" i="18"/>
  <c r="DD265" i="18"/>
  <c r="CD265" i="18"/>
  <c r="BP265" i="18"/>
  <c r="DD264" i="18"/>
  <c r="CD264" i="18"/>
  <c r="BP264" i="18"/>
  <c r="DD263" i="18"/>
  <c r="CD263" i="18"/>
  <c r="BP263" i="18"/>
  <c r="DD262" i="18"/>
  <c r="CD262" i="18"/>
  <c r="BP262" i="18"/>
  <c r="DD261" i="18"/>
  <c r="CD261" i="18"/>
  <c r="BP261" i="18"/>
  <c r="DD260" i="18"/>
  <c r="CD260" i="18"/>
  <c r="BP260" i="18"/>
  <c r="DD259" i="18"/>
  <c r="CD259" i="18"/>
  <c r="BP259" i="18"/>
  <c r="DD258" i="18"/>
  <c r="CD258" i="18"/>
  <c r="BP258" i="18"/>
  <c r="DD257" i="18"/>
  <c r="CD257" i="18"/>
  <c r="BP257" i="18"/>
  <c r="DD256" i="18"/>
  <c r="CD256" i="18"/>
  <c r="BP256" i="18"/>
  <c r="DT316" i="20"/>
  <c r="DM316" i="20"/>
  <c r="DF316" i="20"/>
  <c r="CY316" i="20"/>
  <c r="CR316" i="20"/>
  <c r="CA316" i="20"/>
  <c r="BT316" i="20"/>
  <c r="BM316" i="20"/>
  <c r="DT315" i="20"/>
  <c r="DM315" i="20"/>
  <c r="DF315" i="20"/>
  <c r="CY315" i="20"/>
  <c r="CR315" i="20"/>
  <c r="CA315" i="20"/>
  <c r="BT315" i="20"/>
  <c r="BM315" i="20"/>
  <c r="DT314" i="20"/>
  <c r="DM314" i="20"/>
  <c r="DF314" i="20"/>
  <c r="CY314" i="20"/>
  <c r="CR314" i="20"/>
  <c r="CA314" i="20"/>
  <c r="BT314" i="20"/>
  <c r="BM314" i="20"/>
  <c r="DT313" i="20"/>
  <c r="DM313" i="20"/>
  <c r="DF313" i="20"/>
  <c r="CY313" i="20"/>
  <c r="CR313" i="20"/>
  <c r="CA313" i="20"/>
  <c r="BT313" i="20"/>
  <c r="BM313" i="20"/>
  <c r="DT312" i="20"/>
  <c r="DM312" i="20"/>
  <c r="DF312" i="20"/>
  <c r="CY312" i="20"/>
  <c r="CR312" i="20"/>
  <c r="CA312" i="20"/>
  <c r="BT312" i="20"/>
  <c r="BM312" i="20"/>
  <c r="DT311" i="20"/>
  <c r="DM311" i="20"/>
  <c r="DF311" i="20"/>
  <c r="CY311" i="20"/>
  <c r="CR311" i="20"/>
  <c r="CA311" i="20"/>
  <c r="BT311" i="20"/>
  <c r="BM311" i="20"/>
  <c r="DT310" i="20"/>
  <c r="DM310" i="20"/>
  <c r="DF310" i="20"/>
  <c r="CY310" i="20"/>
  <c r="CR310" i="20"/>
  <c r="CA310" i="20"/>
  <c r="BT310" i="20"/>
  <c r="BM310" i="20"/>
  <c r="DT309" i="20"/>
  <c r="DM309" i="20"/>
  <c r="DF309" i="20"/>
  <c r="CY309" i="20"/>
  <c r="CR309" i="20"/>
  <c r="CA309" i="20"/>
  <c r="BT309" i="20"/>
  <c r="BM309" i="20"/>
  <c r="DT308" i="20"/>
  <c r="DM308" i="20"/>
  <c r="DF308" i="20"/>
  <c r="CY308" i="20"/>
  <c r="CR308" i="20"/>
  <c r="CA308" i="20"/>
  <c r="BT308" i="20"/>
  <c r="BM308" i="20"/>
  <c r="DT307" i="20"/>
  <c r="DM307" i="20"/>
  <c r="DF307" i="20"/>
  <c r="CR307" i="20"/>
  <c r="CA307" i="20"/>
  <c r="BT307" i="20"/>
  <c r="BM307" i="20"/>
  <c r="DT306" i="20"/>
  <c r="DM306" i="20"/>
  <c r="DF306" i="20"/>
  <c r="CR306" i="20"/>
  <c r="CA306" i="20"/>
  <c r="BT306" i="20"/>
  <c r="BM306" i="20"/>
  <c r="DT305" i="20"/>
  <c r="DM305" i="20"/>
  <c r="DF305" i="20"/>
  <c r="CR305" i="20"/>
  <c r="CA305" i="20"/>
  <c r="BT305" i="20"/>
  <c r="BM305" i="20"/>
  <c r="DT304" i="20"/>
  <c r="DM304" i="20"/>
  <c r="DF304" i="20"/>
  <c r="CR304" i="20"/>
  <c r="CA304" i="20"/>
  <c r="BT304" i="20"/>
  <c r="BM304" i="20"/>
  <c r="DT303" i="20"/>
  <c r="DM303" i="20"/>
  <c r="DF303" i="20"/>
  <c r="CR303" i="20"/>
  <c r="CA303" i="20"/>
  <c r="BT303" i="20"/>
  <c r="BM303" i="20"/>
  <c r="DT302" i="20"/>
  <c r="DM302" i="20"/>
  <c r="DF302" i="20"/>
  <c r="CR302" i="20"/>
  <c r="CA302" i="20"/>
  <c r="BM302" i="20"/>
  <c r="DT301" i="20"/>
  <c r="DM301" i="20"/>
  <c r="DF301" i="20"/>
  <c r="CR301" i="20"/>
  <c r="CA301" i="20"/>
  <c r="BT301" i="20"/>
  <c r="BM301" i="20"/>
  <c r="DT300" i="20"/>
  <c r="DM300" i="20"/>
  <c r="DF300" i="20"/>
  <c r="CR300" i="20"/>
  <c r="CA300" i="20"/>
  <c r="BT300" i="20"/>
  <c r="BM300" i="20"/>
  <c r="DT299" i="20"/>
  <c r="DM299" i="20"/>
  <c r="DF299" i="20"/>
  <c r="CR299" i="20"/>
  <c r="CA299" i="20"/>
  <c r="BT299" i="20"/>
  <c r="BM299" i="20"/>
  <c r="DD203" i="18"/>
  <c r="CR203" i="18"/>
  <c r="CK203" i="18"/>
  <c r="CD203" i="18"/>
  <c r="BP203" i="18"/>
  <c r="DD202" i="18"/>
  <c r="CR202" i="18"/>
  <c r="CK202" i="18"/>
  <c r="CD202" i="18"/>
  <c r="BP202" i="18"/>
  <c r="DD201" i="18"/>
  <c r="CR201" i="18"/>
  <c r="CK201" i="18"/>
  <c r="BW201" i="18"/>
  <c r="BP201" i="18"/>
  <c r="DD200" i="18"/>
  <c r="CR200" i="18"/>
  <c r="CK200" i="18"/>
  <c r="BW200" i="18"/>
  <c r="BP200" i="18"/>
  <c r="DD199" i="18"/>
  <c r="CR199" i="18"/>
  <c r="CK199" i="18"/>
  <c r="BW199" i="18"/>
  <c r="BP199" i="18"/>
  <c r="DD198" i="18"/>
  <c r="CR198" i="18"/>
  <c r="CK198" i="18"/>
  <c r="BW198" i="18"/>
  <c r="BP198" i="18"/>
  <c r="DD197" i="18"/>
  <c r="CR197" i="18"/>
  <c r="CK197" i="18"/>
  <c r="BW197" i="18"/>
  <c r="BP197" i="18"/>
  <c r="DD196" i="18"/>
  <c r="CR196" i="18"/>
  <c r="CK196" i="18"/>
  <c r="BW196" i="18"/>
  <c r="BP196" i="18"/>
  <c r="DD195" i="18"/>
  <c r="CR195" i="18"/>
  <c r="CK195" i="18"/>
  <c r="BW195" i="18"/>
  <c r="BP195" i="18"/>
  <c r="DD194" i="18"/>
  <c r="CR194" i="18"/>
  <c r="CK194" i="18"/>
  <c r="BW194" i="18"/>
  <c r="BP194" i="18"/>
  <c r="DD193" i="18"/>
  <c r="CR193" i="18"/>
  <c r="CK193" i="18"/>
  <c r="BW193" i="18"/>
  <c r="BP193" i="18"/>
  <c r="DD192" i="18"/>
  <c r="CR192" i="18"/>
  <c r="CK192" i="18"/>
  <c r="BW192" i="18"/>
  <c r="BP192" i="18"/>
  <c r="DD191" i="18"/>
  <c r="CR191" i="18"/>
  <c r="CK191" i="18"/>
  <c r="BW191" i="18"/>
  <c r="BP191" i="18"/>
  <c r="DD190" i="18"/>
  <c r="CR190" i="18"/>
  <c r="CK190" i="18"/>
  <c r="BW190" i="18"/>
  <c r="BP190" i="18"/>
  <c r="BM298" i="20" l="1"/>
  <c r="BM297" i="20"/>
  <c r="BM296" i="20"/>
  <c r="BM295" i="20"/>
  <c r="BM294" i="20"/>
  <c r="BM293" i="20"/>
  <c r="BM292" i="20"/>
  <c r="BM291" i="20"/>
  <c r="BM266" i="20" l="1"/>
  <c r="BM267" i="20"/>
  <c r="BM268" i="20"/>
  <c r="BM269" i="20"/>
  <c r="BM270" i="20"/>
  <c r="BM271" i="20"/>
  <c r="BM275" i="20"/>
  <c r="BM276" i="20"/>
  <c r="BM277" i="20"/>
  <c r="BM278" i="20"/>
  <c r="BM279" i="20"/>
  <c r="BM280" i="20"/>
  <c r="DD136" i="18"/>
  <c r="DD135" i="18"/>
  <c r="DD134" i="18"/>
  <c r="DD133" i="18"/>
  <c r="DD132" i="18"/>
  <c r="DD131" i="18"/>
  <c r="DD130" i="18"/>
  <c r="DD129" i="18"/>
  <c r="DD128" i="18"/>
  <c r="DD127" i="18"/>
  <c r="DD126" i="18"/>
  <c r="DD125" i="18"/>
  <c r="FD265" i="20"/>
  <c r="BI265" i="20"/>
  <c r="BM265" i="20" s="1"/>
  <c r="FD264" i="20"/>
  <c r="BI264" i="20"/>
  <c r="BM264" i="20" s="1"/>
  <c r="FD263" i="20"/>
  <c r="BI263" i="20"/>
  <c r="BM263" i="20" s="1"/>
  <c r="FD262" i="20"/>
  <c r="BI262" i="20"/>
  <c r="BM262" i="20" s="1"/>
  <c r="FD261" i="20"/>
  <c r="BI261" i="20"/>
  <c r="BM261" i="20" s="1"/>
  <c r="FD260" i="20"/>
  <c r="BI260" i="20"/>
  <c r="BM260" i="20" s="1"/>
  <c r="FD259" i="20"/>
  <c r="BI259" i="20"/>
  <c r="BM259" i="20" s="1"/>
  <c r="FD258" i="20"/>
  <c r="BI258" i="20"/>
  <c r="BM258" i="20" s="1"/>
  <c r="FD257" i="20"/>
  <c r="BI257" i="20"/>
  <c r="BM257" i="20" s="1"/>
  <c r="FD256" i="20"/>
  <c r="BI256" i="20"/>
  <c r="BM256" i="20" s="1"/>
  <c r="FD255" i="20"/>
  <c r="BI255" i="20"/>
  <c r="BM255" i="20" s="1"/>
  <c r="FD254" i="20"/>
  <c r="BI254" i="20"/>
  <c r="BM254" i="20" s="1"/>
  <c r="FD253" i="20"/>
  <c r="BI253" i="20"/>
  <c r="BM253" i="20" s="1"/>
  <c r="FD252" i="20"/>
  <c r="BI252" i="20"/>
  <c r="BM252" i="20" s="1"/>
  <c r="FD251" i="20"/>
  <c r="BI251" i="20"/>
  <c r="BM251" i="20" s="1"/>
  <c r="FD250" i="20"/>
  <c r="BI250" i="20"/>
  <c r="BM250" i="20" s="1"/>
  <c r="FD249" i="20"/>
  <c r="BI249" i="20"/>
  <c r="BM249" i="20" s="1"/>
  <c r="FD248" i="20"/>
  <c r="BI248" i="20"/>
  <c r="BM248" i="20" s="1"/>
  <c r="FD247" i="20"/>
  <c r="BI247" i="20"/>
  <c r="BM247" i="20" s="1"/>
  <c r="FD246" i="20"/>
  <c r="BI246" i="20"/>
  <c r="BM246" i="20" s="1"/>
  <c r="FD245" i="20"/>
  <c r="BI245" i="20"/>
  <c r="BM245" i="20" s="1"/>
  <c r="FD244" i="20"/>
  <c r="BI244" i="20"/>
  <c r="BM244" i="20" s="1"/>
  <c r="FD243" i="20"/>
  <c r="BI243" i="20"/>
  <c r="BM243" i="20" s="1"/>
  <c r="FD242" i="20"/>
  <c r="BI242" i="20"/>
  <c r="BM242" i="20" s="1"/>
  <c r="DD124" i="18"/>
  <c r="DE124" i="18" s="1"/>
  <c r="BL124" i="18"/>
  <c r="BP124" i="18" s="1"/>
  <c r="DD123" i="18"/>
  <c r="DE123" i="18" s="1"/>
  <c r="BL123" i="18"/>
  <c r="BP123" i="18" s="1"/>
  <c r="DD122" i="18"/>
  <c r="DE122" i="18" s="1"/>
  <c r="BL122" i="18"/>
  <c r="BP122" i="18" s="1"/>
  <c r="DD121" i="18"/>
  <c r="DE121" i="18" s="1"/>
  <c r="BL121" i="18"/>
  <c r="BP121" i="18" s="1"/>
  <c r="DD120" i="18"/>
  <c r="DE120" i="18" s="1"/>
  <c r="BL120" i="18"/>
  <c r="BP120" i="18" s="1"/>
  <c r="DD119" i="18"/>
  <c r="DE119" i="18" s="1"/>
  <c r="BL119" i="18"/>
  <c r="BP119" i="18" s="1"/>
  <c r="DD118" i="18"/>
  <c r="DE118" i="18" s="1"/>
  <c r="BL118" i="18"/>
  <c r="BP118" i="18" s="1"/>
  <c r="DD117" i="18"/>
  <c r="DE117" i="18" s="1"/>
  <c r="BL117" i="18"/>
  <c r="BP117" i="18" s="1"/>
  <c r="DD116" i="18"/>
  <c r="DE116" i="18" s="1"/>
  <c r="BL116" i="18"/>
  <c r="BP116" i="18" s="1"/>
  <c r="DD115" i="18"/>
  <c r="DE115" i="18" s="1"/>
  <c r="BL115" i="18"/>
  <c r="BP115" i="18" s="1"/>
  <c r="DD114" i="18"/>
  <c r="DE114" i="18" s="1"/>
  <c r="BP114" i="18"/>
  <c r="DD113" i="18"/>
  <c r="DE113" i="18" s="1"/>
  <c r="BL113" i="18"/>
  <c r="BP113" i="18" s="1"/>
  <c r="DD112" i="18"/>
  <c r="DE112" i="18" s="1"/>
  <c r="BP112" i="18"/>
  <c r="DD111" i="18"/>
  <c r="DE111" i="18" s="1"/>
  <c r="BL111" i="18"/>
  <c r="BP111" i="18" s="1"/>
  <c r="BZ80" i="18"/>
  <c r="BZ58" i="18"/>
  <c r="DF229" i="20"/>
  <c r="DF230" i="20"/>
  <c r="DF231" i="20"/>
  <c r="DF232" i="20"/>
  <c r="DF233" i="20"/>
  <c r="DF234" i="20"/>
  <c r="DF235" i="20"/>
  <c r="DF236" i="20"/>
  <c r="DF237" i="20"/>
  <c r="DF238" i="20"/>
  <c r="DF239" i="20"/>
  <c r="DF240" i="20"/>
  <c r="DF241" i="20"/>
  <c r="DF228" i="20"/>
  <c r="DF227" i="20"/>
  <c r="DF226" i="20"/>
  <c r="DF225" i="20"/>
  <c r="DF224" i="20"/>
  <c r="DF223" i="20"/>
  <c r="DF222" i="20"/>
  <c r="DF164" i="20"/>
  <c r="DF165" i="20"/>
  <c r="DF166" i="20"/>
  <c r="DF167" i="20"/>
  <c r="DF168" i="20"/>
  <c r="DF169" i="20"/>
  <c r="DF170" i="20"/>
  <c r="DF171" i="20"/>
  <c r="DF172" i="20"/>
  <c r="DF173" i="20"/>
  <c r="DF174" i="20"/>
  <c r="DF175" i="20"/>
  <c r="DF176" i="20"/>
  <c r="DF177" i="20"/>
  <c r="DF178" i="20"/>
  <c r="DF179" i="20"/>
  <c r="DF180" i="20"/>
  <c r="DF181" i="20"/>
  <c r="DF163" i="20"/>
  <c r="DF162" i="20"/>
  <c r="CR221" i="20"/>
  <c r="CR220" i="20"/>
  <c r="CR219" i="20"/>
  <c r="CR218" i="20"/>
  <c r="CR217" i="20"/>
  <c r="CR216" i="20"/>
  <c r="CR215" i="20"/>
  <c r="CR214" i="20"/>
  <c r="CR213" i="20"/>
  <c r="CR212" i="20"/>
  <c r="CR211" i="20"/>
  <c r="CR210" i="20"/>
  <c r="CR209" i="20"/>
  <c r="CR208" i="20"/>
  <c r="CR207" i="20"/>
  <c r="CR206" i="20"/>
  <c r="CR205" i="20"/>
  <c r="CR204" i="20"/>
  <c r="CR203" i="20"/>
  <c r="CR202" i="20"/>
  <c r="CR161" i="20"/>
  <c r="CR160" i="20"/>
  <c r="CR159" i="20"/>
  <c r="CR158" i="20"/>
  <c r="CR157" i="20"/>
  <c r="CR156" i="20"/>
  <c r="CR155" i="20"/>
  <c r="CR154" i="20"/>
  <c r="CR153" i="20"/>
  <c r="CR152" i="20"/>
  <c r="CR148" i="20"/>
  <c r="CR147" i="20"/>
  <c r="CR146" i="20"/>
  <c r="CR145" i="20"/>
  <c r="CR144" i="20"/>
  <c r="CR143" i="20"/>
  <c r="CR142" i="20"/>
  <c r="CR141" i="20"/>
  <c r="CR140" i="20"/>
  <c r="CR139" i="20"/>
  <c r="CR132" i="20"/>
  <c r="CR131" i="20"/>
  <c r="CR130" i="20"/>
  <c r="CR129" i="20"/>
  <c r="CR128" i="20"/>
  <c r="CR127" i="20"/>
  <c r="CR126" i="20"/>
  <c r="CR125" i="20"/>
  <c r="CR124" i="20"/>
  <c r="CR123" i="20"/>
  <c r="CR113" i="20"/>
  <c r="CR114" i="20"/>
  <c r="CR115" i="20"/>
  <c r="CR116" i="20"/>
  <c r="CR117" i="20"/>
  <c r="CR118" i="20"/>
  <c r="CR119" i="20"/>
  <c r="CR112" i="20"/>
  <c r="CR111" i="20"/>
  <c r="CR110" i="20"/>
  <c r="CR240" i="20"/>
  <c r="CR241" i="20"/>
  <c r="CR239" i="20"/>
  <c r="CR238" i="20"/>
  <c r="CR237" i="20"/>
  <c r="CR236" i="20"/>
  <c r="CR235" i="20"/>
  <c r="CR234" i="20"/>
  <c r="CR233" i="20"/>
  <c r="CR232" i="20"/>
  <c r="CR231" i="20"/>
  <c r="CR230" i="20"/>
  <c r="CR229" i="20"/>
  <c r="CR228" i="20"/>
  <c r="CR227" i="20"/>
  <c r="CR226" i="20"/>
  <c r="CR225" i="20"/>
  <c r="CR224" i="20"/>
  <c r="CR223" i="20"/>
  <c r="CR222" i="20"/>
  <c r="CR171" i="20"/>
  <c r="CR172" i="20"/>
  <c r="CR173" i="20"/>
  <c r="CR174" i="20"/>
  <c r="CR175" i="20"/>
  <c r="CR176" i="20"/>
  <c r="CR177" i="20"/>
  <c r="CR178" i="20"/>
  <c r="CR179" i="20"/>
  <c r="CR180" i="20"/>
  <c r="CR181" i="20"/>
  <c r="CR182" i="20"/>
  <c r="CR183" i="20"/>
  <c r="CR184" i="20"/>
  <c r="CR185" i="20"/>
  <c r="CR186" i="20"/>
  <c r="CR187" i="20"/>
  <c r="CR188" i="20"/>
  <c r="CR189" i="20"/>
  <c r="CR190" i="20"/>
  <c r="CR191" i="20"/>
  <c r="CR192" i="20"/>
  <c r="CR193" i="20"/>
  <c r="CR194" i="20"/>
  <c r="CR195" i="20"/>
  <c r="CR196" i="20"/>
  <c r="CR197" i="20"/>
  <c r="CR198" i="20"/>
  <c r="CR199" i="20"/>
  <c r="CR200" i="20"/>
  <c r="CR201" i="20"/>
  <c r="CR170" i="20"/>
  <c r="CR169" i="20"/>
  <c r="CR168" i="20"/>
  <c r="CR167" i="20"/>
  <c r="CR166" i="20"/>
  <c r="CR165" i="20"/>
  <c r="CR164" i="20"/>
  <c r="CR163" i="20"/>
  <c r="CR162" i="20"/>
  <c r="CR151" i="20"/>
  <c r="CR150" i="20"/>
  <c r="CR149" i="20"/>
  <c r="CR138" i="20"/>
  <c r="CR137" i="20"/>
  <c r="CR136" i="20"/>
  <c r="CR135" i="20"/>
  <c r="CR134" i="20"/>
  <c r="CR133" i="20"/>
  <c r="CR122" i="20"/>
  <c r="CR121" i="20"/>
  <c r="CR120" i="20"/>
  <c r="CR109" i="20"/>
  <c r="CR108" i="20"/>
  <c r="CR107" i="20"/>
  <c r="BM185" i="20"/>
  <c r="BM186" i="20"/>
  <c r="BM187" i="20"/>
  <c r="BM188" i="20"/>
  <c r="BM189" i="20"/>
  <c r="BM190" i="20"/>
  <c r="BM191" i="20"/>
  <c r="BM192" i="20"/>
  <c r="BM193" i="20"/>
  <c r="BM194" i="20"/>
  <c r="BM195" i="20"/>
  <c r="BM196" i="20"/>
  <c r="BM197" i="20"/>
  <c r="BM198" i="20"/>
  <c r="BM199" i="20"/>
  <c r="BM200" i="20"/>
  <c r="BM201" i="20"/>
  <c r="BM202" i="20"/>
  <c r="BM203" i="20"/>
  <c r="BM204" i="20"/>
  <c r="BM205" i="20"/>
  <c r="BM206" i="20"/>
  <c r="BM207" i="20"/>
  <c r="BM208" i="20"/>
  <c r="BM209" i="20"/>
  <c r="BM210" i="20"/>
  <c r="BM211" i="20"/>
  <c r="BM212" i="20"/>
  <c r="BM213" i="20"/>
  <c r="BM214" i="20"/>
  <c r="BM215" i="20"/>
  <c r="BM216" i="20"/>
  <c r="BM217" i="20"/>
  <c r="BM218" i="20"/>
  <c r="BM219" i="20"/>
  <c r="BM220" i="20"/>
  <c r="BM221" i="20"/>
  <c r="BM222" i="20"/>
  <c r="BM223" i="20"/>
  <c r="BM224" i="20"/>
  <c r="BM225" i="20"/>
  <c r="BM226" i="20"/>
  <c r="BM227" i="20"/>
  <c r="BM228" i="20"/>
  <c r="BM229" i="20"/>
  <c r="BM230" i="20"/>
  <c r="BM231" i="20"/>
  <c r="BM232" i="20"/>
  <c r="BM233" i="20"/>
  <c r="BM234" i="20"/>
  <c r="BM235" i="20"/>
  <c r="BM236" i="20"/>
  <c r="BM237" i="20"/>
  <c r="BM238" i="20"/>
  <c r="BM239" i="20"/>
  <c r="BM240" i="20"/>
  <c r="BM241" i="20"/>
  <c r="BM184" i="20"/>
  <c r="BM183" i="20"/>
  <c r="BM182" i="20"/>
  <c r="BM106" i="20"/>
  <c r="BM105" i="20"/>
  <c r="BM104" i="20"/>
  <c r="BM103" i="20"/>
  <c r="BM102" i="20"/>
  <c r="BM101" i="20"/>
  <c r="BM100" i="20"/>
  <c r="BM99" i="20"/>
  <c r="BM98" i="20"/>
  <c r="BM97" i="20"/>
  <c r="BM96" i="20"/>
  <c r="BM95" i="20"/>
  <c r="BM94" i="20"/>
  <c r="BM93" i="20"/>
  <c r="BM92" i="20"/>
  <c r="BM91" i="20"/>
  <c r="BM90" i="20"/>
  <c r="BM89" i="20"/>
  <c r="BM88" i="20"/>
  <c r="BM87" i="20"/>
  <c r="BM86" i="20"/>
  <c r="BM85" i="20"/>
  <c r="BM84" i="20"/>
  <c r="BM83" i="20"/>
  <c r="BM82" i="20"/>
  <c r="BM81" i="20"/>
  <c r="BM80" i="20"/>
  <c r="BM79" i="20"/>
  <c r="BM78" i="20"/>
  <c r="BM77" i="20"/>
  <c r="BM76" i="20"/>
  <c r="BM75" i="20"/>
  <c r="BM74" i="20"/>
  <c r="BM73" i="20"/>
  <c r="BM72" i="20"/>
  <c r="BM71" i="20"/>
  <c r="BM70" i="20"/>
  <c r="BM69" i="20"/>
  <c r="BM68" i="20"/>
  <c r="BM67" i="20"/>
  <c r="BM66" i="20"/>
  <c r="BM65" i="20"/>
  <c r="BM64" i="20"/>
  <c r="BM63" i="20"/>
  <c r="BM62" i="20"/>
  <c r="BM61" i="20"/>
  <c r="BM60" i="20"/>
  <c r="BM59" i="20"/>
  <c r="BM58" i="20"/>
  <c r="BM57" i="20"/>
  <c r="BM56" i="20"/>
  <c r="BM55" i="20"/>
  <c r="BM54" i="20"/>
  <c r="BM53" i="20"/>
  <c r="BM52" i="20"/>
  <c r="BM51" i="20"/>
  <c r="BM50" i="20"/>
  <c r="BM49" i="20"/>
  <c r="BM48" i="20"/>
  <c r="BM47" i="20"/>
  <c r="BM46" i="20"/>
  <c r="BM45" i="20"/>
  <c r="BM44" i="20"/>
  <c r="BM43" i="20"/>
  <c r="BM42" i="20"/>
  <c r="BM41" i="20"/>
  <c r="BM40" i="20"/>
  <c r="BM39" i="20"/>
  <c r="BM38" i="20"/>
  <c r="BM37" i="20"/>
  <c r="BM36" i="20"/>
  <c r="BM35" i="20"/>
  <c r="BM34" i="20"/>
  <c r="BM33" i="20"/>
  <c r="BM32" i="20"/>
  <c r="BM31" i="20"/>
  <c r="BM30" i="20"/>
  <c r="BM29" i="20"/>
  <c r="BM28" i="20"/>
  <c r="BM27" i="20"/>
  <c r="BM19" i="20"/>
  <c r="BM20" i="20"/>
  <c r="BM21" i="20"/>
  <c r="BM22" i="20"/>
  <c r="BM23" i="20"/>
  <c r="BM24" i="20"/>
  <c r="BM25" i="20"/>
  <c r="BM26" i="20"/>
  <c r="BM18" i="20"/>
  <c r="BM17" i="20"/>
  <c r="BM11" i="20"/>
  <c r="BM12" i="20"/>
  <c r="BM13" i="20"/>
  <c r="BM14" i="20"/>
  <c r="BM15" i="20"/>
  <c r="BM16" i="20"/>
  <c r="BM10" i="20"/>
  <c r="BM9" i="20"/>
  <c r="BM8" i="20"/>
  <c r="BM7" i="20"/>
  <c r="CD89" i="18"/>
  <c r="CD86" i="18"/>
  <c r="BP110" i="18"/>
  <c r="BP109" i="18"/>
  <c r="BP108" i="18"/>
  <c r="BP107" i="18"/>
  <c r="BP106" i="18"/>
  <c r="BP105" i="18"/>
  <c r="BP104" i="18"/>
  <c r="BP103" i="18"/>
  <c r="BP102" i="18"/>
  <c r="BP101" i="18"/>
  <c r="BP100" i="18"/>
  <c r="BP99" i="18"/>
  <c r="BP98" i="18"/>
  <c r="BP97" i="18"/>
  <c r="BP96" i="18"/>
  <c r="BP95" i="18"/>
  <c r="BP94" i="18"/>
  <c r="BP93" i="18"/>
  <c r="BP92" i="18"/>
  <c r="BP91" i="18"/>
  <c r="BP90" i="18"/>
  <c r="BP89" i="18"/>
  <c r="BP88" i="18"/>
  <c r="BP87" i="18"/>
  <c r="BP86" i="18"/>
  <c r="BP85" i="18"/>
  <c r="BP7" i="18"/>
  <c r="BP8" i="18"/>
  <c r="BP9" i="18"/>
  <c r="BP10" i="18"/>
  <c r="BP11" i="18"/>
  <c r="BP12" i="18"/>
  <c r="BP13" i="18"/>
  <c r="BP14" i="18"/>
  <c r="BP15" i="18"/>
  <c r="BP16" i="18"/>
  <c r="BP17" i="18"/>
  <c r="BP18" i="18"/>
  <c r="BP19" i="18"/>
  <c r="BP20" i="18"/>
  <c r="BP21" i="18"/>
  <c r="BP22" i="18"/>
  <c r="BP23" i="18"/>
  <c r="BP24" i="18"/>
  <c r="BP25" i="18"/>
  <c r="BP26" i="18"/>
  <c r="BP27" i="18"/>
  <c r="BP28" i="18"/>
  <c r="BP29" i="18"/>
  <c r="BP30" i="18"/>
  <c r="BP31" i="18"/>
  <c r="BP32" i="18"/>
  <c r="BP33" i="18"/>
  <c r="BP34" i="18"/>
  <c r="BP35" i="18"/>
  <c r="BP36" i="18"/>
  <c r="BP37" i="18"/>
  <c r="BP38" i="18"/>
  <c r="BP39" i="18"/>
  <c r="BP8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 Xiaohang</author>
    <author>Winee Lutchoomun</author>
  </authors>
  <commentList>
    <comment ref="Q6" authorId="0" shapeId="0" xr:uid="{58A87A9A-93F8-4697-95D7-2CABB0CB0B52}">
      <text>
        <r>
          <rPr>
            <b/>
            <sz val="9"/>
            <color indexed="81"/>
            <rFont val="宋体"/>
            <family val="3"/>
            <charset val="134"/>
          </rPr>
          <t>CHEN Xiaohang:</t>
        </r>
        <r>
          <rPr>
            <sz val="9"/>
            <color indexed="81"/>
            <rFont val="宋体"/>
            <family val="3"/>
            <charset val="134"/>
          </rPr>
          <t xml:space="preserve">
o Option 1: The packet exceeding the delay is still delivered to the other side
o Option 2: The packet (including the non-transmitted part) is discarded at the transmitter (at the gNB for DL packets and at the UE for UL packets)
</t>
        </r>
      </text>
    </comment>
    <comment ref="AJ6" authorId="0" shapeId="0" xr:uid="{52607CBC-644F-444A-AA4E-F696A68993B0}">
      <text>
        <r>
          <rPr>
            <b/>
            <sz val="9"/>
            <color indexed="81"/>
            <rFont val="宋体"/>
            <family val="3"/>
            <charset val="134"/>
          </rPr>
          <t>CHEN Xiaohang:</t>
        </r>
        <r>
          <rPr>
            <sz val="9"/>
            <color indexed="81"/>
            <rFont val="宋体"/>
            <family val="3"/>
            <charset val="134"/>
          </rPr>
          <t xml:space="preserve">
When gNB receives an SRS from a UE, it could potentially combine it with previously received SRS from the UE to increase SRS signal quality as long as they are received within coherence time. Processing gain quantifies how much gNB combine them. 0dB means no combining.</t>
        </r>
      </text>
    </comment>
    <comment ref="BI111" authorId="1" shapeId="0" xr:uid="{E217095F-A8FB-478E-A87A-BC967B4B2CAB}">
      <text>
        <r>
          <rPr>
            <b/>
            <sz val="9"/>
            <color indexed="81"/>
            <rFont val="Tahoma"/>
            <family val="2"/>
          </rPr>
          <t>Winee:</t>
        </r>
        <r>
          <rPr>
            <sz val="9"/>
            <color indexed="81"/>
            <rFont val="Tahoma"/>
            <family val="2"/>
          </rPr>
          <t xml:space="preserve">
Same as aggregated video</t>
        </r>
      </text>
    </comment>
    <comment ref="AR112" authorId="1" shapeId="0" xr:uid="{53101DA0-C8AB-4881-966B-51C3E3DDCB33}">
      <text>
        <r>
          <rPr>
            <b/>
            <sz val="9"/>
            <color indexed="81"/>
            <rFont val="Tahoma"/>
            <family val="2"/>
          </rPr>
          <t>Winee:</t>
        </r>
        <r>
          <rPr>
            <sz val="9"/>
            <color indexed="81"/>
            <rFont val="Tahoma"/>
            <family val="2"/>
          </rPr>
          <t xml:space="preserve">
CG/VR: Periodicity: 4ms (no jitter)</t>
        </r>
      </text>
    </comment>
    <comment ref="BL112" authorId="1" shapeId="0" xr:uid="{DF1FE56A-3F3F-49D0-9290-57F558A6C798}">
      <text>
        <r>
          <rPr>
            <b/>
            <sz val="9"/>
            <color indexed="81"/>
            <rFont val="Tahoma"/>
            <family val="2"/>
          </rPr>
          <t>Winee:</t>
        </r>
        <r>
          <rPr>
            <sz val="9"/>
            <color indexed="81"/>
            <rFont val="Tahoma"/>
            <family val="2"/>
          </rPr>
          <t xml:space="preserve">
Fixed packet size</t>
        </r>
      </text>
    </comment>
    <comment ref="CE115" authorId="1" shapeId="0" xr:uid="{25758FB0-9639-4139-BF8F-2F1DCE7880DC}">
      <text>
        <r>
          <rPr>
            <b/>
            <sz val="9"/>
            <color indexed="81"/>
            <rFont val="Tahoma"/>
            <family val="2"/>
          </rPr>
          <t>Winee Lutchoomun:</t>
        </r>
        <r>
          <rPr>
            <sz val="9"/>
            <color indexed="81"/>
            <rFont val="Tahoma"/>
            <family val="2"/>
          </rPr>
          <t xml:space="preserve">
Pose/control not modeled with jitter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Xiaohang</author>
    <author>Winee Lutchoomun</author>
  </authors>
  <commentList>
    <comment ref="P6" authorId="0" shapeId="0" xr:uid="{4D61DAD9-CAB0-4CB3-836D-C952A3E9C3D3}">
      <text>
        <r>
          <rPr>
            <b/>
            <sz val="9"/>
            <color indexed="81"/>
            <rFont val="宋体"/>
            <family val="3"/>
            <charset val="134"/>
          </rPr>
          <t>CHEN Xiaohang:</t>
        </r>
        <r>
          <rPr>
            <sz val="9"/>
            <color indexed="81"/>
            <rFont val="宋体"/>
            <family val="3"/>
            <charset val="134"/>
          </rPr>
          <t xml:space="preserve">
o Option 1: The packet exceeding the delay is still delivered to the other side
o Option 2: The packet (including the non-transmitted part) is discarded at the transmitter (at the gNB for DL packets and at the UE for UL packets)
</t>
        </r>
      </text>
    </comment>
    <comment ref="AI6" authorId="0" shapeId="0" xr:uid="{60B05D12-0A3F-44FA-9A73-98F29C59F710}">
      <text>
        <r>
          <rPr>
            <b/>
            <sz val="9"/>
            <color indexed="81"/>
            <rFont val="宋体"/>
            <family val="3"/>
            <charset val="134"/>
          </rPr>
          <t>CHEN Xiaohang:</t>
        </r>
        <r>
          <rPr>
            <sz val="9"/>
            <color indexed="81"/>
            <rFont val="宋体"/>
            <family val="3"/>
            <charset val="134"/>
          </rPr>
          <t xml:space="preserve">
When gNB receives an SRS from a UE, it could potentially combine it with previously received SRS from the UE to increase SRS signal quality as long as they are received within coherence time. Processing gain quantifies how much gNB combine them. 0dB means no combining.</t>
        </r>
      </text>
    </comment>
    <comment ref="BA242" authorId="1" shapeId="0" xr:uid="{40B3F308-C9B2-4775-944E-184A010DFBA3}">
      <text>
        <r>
          <rPr>
            <b/>
            <sz val="9"/>
            <color indexed="81"/>
            <rFont val="Tahoma"/>
            <family val="2"/>
          </rPr>
          <t>Winee Lutchoomun:</t>
        </r>
        <r>
          <rPr>
            <sz val="9"/>
            <color indexed="81"/>
            <rFont val="Tahoma"/>
            <family val="2"/>
          </rPr>
          <t xml:space="preserve">
Since jitter is part of modeling</t>
        </r>
      </text>
    </comment>
  </commentList>
</comments>
</file>

<file path=xl/sharedStrings.xml><?xml version="1.0" encoding="utf-8"?>
<sst xmlns="http://schemas.openxmlformats.org/spreadsheetml/2006/main" count="19769" uniqueCount="586">
  <si>
    <t>InH</t>
  </si>
  <si>
    <t>Change log</t>
    <phoneticPr fontId="17" type="noConversion"/>
  </si>
  <si>
    <t>version</t>
    <phoneticPr fontId="17" type="noConversion"/>
  </si>
  <si>
    <t>0.0.0</t>
    <phoneticPr fontId="17" type="noConversion"/>
  </si>
  <si>
    <t>Draft template</t>
    <phoneticPr fontId="17" type="noConversion"/>
  </si>
  <si>
    <t>Description</t>
    <phoneticPr fontId="17" type="noConversion"/>
  </si>
  <si>
    <t>Scenario</t>
  </si>
  <si>
    <t>source</t>
  </si>
  <si>
    <t>PDB (ms)</t>
  </si>
  <si>
    <t>SU-MIMO</t>
  </si>
  <si>
    <t>App</t>
  </si>
  <si>
    <t>MU-MIMO</t>
  </si>
  <si>
    <t>Jitter STD (ms)</t>
  </si>
  <si>
    <t>TDD format</t>
  </si>
  <si>
    <t>DDDSU</t>
  </si>
  <si>
    <t>FR</t>
  </si>
  <si>
    <t>FR1</t>
  </si>
  <si>
    <t>SU/MU-MIMO</t>
  </si>
  <si>
    <t>Tdoc source</t>
  </si>
  <si>
    <t>FR2</t>
  </si>
  <si>
    <t>UL</t>
  </si>
  <si>
    <t>UMa</t>
  </si>
  <si>
    <t>DU</t>
  </si>
  <si>
    <t>DL+UL</t>
  </si>
  <si>
    <t>AR</t>
  </si>
  <si>
    <t>VR</t>
  </si>
  <si>
    <t>Simulation Assumptions</t>
  </si>
  <si>
    <t>Simulation Results</t>
  </si>
  <si>
    <t>PS gain of 5%-tile UE in PSG CDF (%)</t>
  </si>
  <si>
    <t>PS gain of 50%-tile UE in PSG CDF (%)</t>
  </si>
  <si>
    <t>PS gain of 95%-tile UE in PSG CDF (%)</t>
  </si>
  <si>
    <t>Power saving scheme</t>
  </si>
  <si>
    <t>Genie</t>
  </si>
  <si>
    <t>CDRX On duration timer(ms)</t>
  </si>
  <si>
    <t>CDRX cycle (ms)</t>
  </si>
  <si>
    <t>CDRX inactivity timer (ms)</t>
  </si>
  <si>
    <t>R15/16CDRX</t>
  </si>
  <si>
    <t>eCDRX</t>
  </si>
  <si>
    <t>UE antenna configuraiton</t>
  </si>
  <si>
    <t xml:space="preserve"> gNB antenna configuratin </t>
  </si>
  <si>
    <t>Scheduler</t>
    <phoneticPr fontId="17" type="noConversion"/>
  </si>
  <si>
    <t>Pose</t>
  </si>
  <si>
    <t>256QAM</t>
  </si>
  <si>
    <t>channel estimation</t>
  </si>
  <si>
    <t>Real</t>
  </si>
  <si>
    <t>downtilt</t>
  </si>
  <si>
    <t>HARQ initial tx target BLER</t>
  </si>
  <si>
    <t>FR1,InH,32TxRU(4,4,2,1,1:4,4)</t>
  </si>
  <si>
    <t>FR2,InH,2TxRE(16,8,2,1,1:1,1)</t>
  </si>
  <si>
    <t>FR2,DU/UMa,2TxRU(4,8,2,2,2:1,1)</t>
  </si>
  <si>
    <t>FR1,DU/UMa,64TxRU,(8,8,2,1,1:4,8)</t>
  </si>
  <si>
    <t>FR1,DU/UMa,32TxRU,(8,2,2,1,1:8,2)</t>
  </si>
  <si>
    <t>scheduler options</t>
  </si>
  <si>
    <t>DA (delay aware)</t>
  </si>
  <si>
    <t>PF (proportional fair)</t>
  </si>
  <si>
    <t>Custom : specify here</t>
  </si>
  <si>
    <t>downtilt (degree)</t>
  </si>
  <si>
    <t>HARQ initialtx target BLER</t>
  </si>
  <si>
    <t>UE antenna options</t>
  </si>
  <si>
    <t>gNB Antenna options</t>
  </si>
  <si>
    <t>FR1,4T4R</t>
  </si>
  <si>
    <t>FR1,1T2R</t>
  </si>
  <si>
    <t>FR1,2T2R</t>
  </si>
  <si>
    <t>FR2,3 Panels (1,4,2)</t>
  </si>
  <si>
    <t>FR2,4T4R,(2,4,2,1,2:1,2)</t>
  </si>
  <si>
    <t>bit rates</t>
  </si>
  <si>
    <t># of DL streams</t>
  </si>
  <si>
    <t>UL Traffic (Pose)</t>
  </si>
  <si>
    <t>packet size (Byte)</t>
  </si>
  <si>
    <t>Periodicity (ms)</t>
  </si>
  <si>
    <t>UL Traffic (Others)</t>
  </si>
  <si>
    <t>UE satisfied if DL packet success rate &gt; X (%)</t>
  </si>
  <si>
    <t># of CC</t>
  </si>
  <si>
    <t>UE config</t>
  </si>
  <si>
    <t xml:space="preserve">gNB config </t>
  </si>
  <si>
    <t>UE satisfaction ratio, Y, for deterrmining UL capacity (%)</t>
  </si>
  <si>
    <t>UE satisfaction ratio, Y,  for deterrmining DL capacity (%)</t>
  </si>
  <si>
    <t># of SRS tx per sec (Hz) if any</t>
  </si>
  <si>
    <t>Additional report (additional assumptions not explictly captured as parameters )</t>
  </si>
  <si>
    <t>mean Packet  size (byte)</t>
  </si>
  <si>
    <t>Description of streams</t>
  </si>
  <si>
    <t>Jitter range Max  (ms)</t>
  </si>
  <si>
    <t>Jitter range Min  (ms)</t>
  </si>
  <si>
    <t>Power Evaluation Assumpations</t>
  </si>
  <si>
    <t>Power Saving schemes</t>
  </si>
  <si>
    <t>BWP switching</t>
  </si>
  <si>
    <t>Cross slot scheduling</t>
  </si>
  <si>
    <t>R17 PDCCH skipping</t>
  </si>
  <si>
    <t>direction w/ active traffic (DL, UL indep./ joint eval)</t>
  </si>
  <si>
    <t xml:space="preserve">DL </t>
  </si>
  <si>
    <t>PS scheme 1: R15/16 CDRX parameters</t>
  </si>
  <si>
    <t>Method for UE power consumption estimation for tx power other than 0, 23dBm</t>
  </si>
  <si>
    <t>Option 2: Linear interpolation in linear domain</t>
  </si>
  <si>
    <t>M (dBm) value for Option 1 if Option 1 is used</t>
  </si>
  <si>
    <t>power scaling factor for 4Tx, if evaluated with 4Tx</t>
  </si>
  <si>
    <t>DO NOT REMOVE THIS. This is used for data validation in Capaicty and Power tab.</t>
  </si>
  <si>
    <t>aggregated bit rates (Mbps)</t>
  </si>
  <si>
    <t>UL Stream 1</t>
  </si>
  <si>
    <t>video</t>
  </si>
  <si>
    <t>data</t>
  </si>
  <si>
    <t>voice</t>
  </si>
  <si>
    <t>video+data+voice</t>
  </si>
  <si>
    <t>n/a</t>
  </si>
  <si>
    <t>Mean Packet  size (byte)</t>
  </si>
  <si>
    <t>Max packet size / Mean</t>
  </si>
  <si>
    <t>Min packet size / Mean</t>
  </si>
  <si>
    <t>PDB (ms)
for stream</t>
  </si>
  <si>
    <t>DL Stream 1</t>
  </si>
  <si>
    <t xml:space="preserve">Stream description </t>
  </si>
  <si>
    <t xml:space="preserve">stream  description </t>
  </si>
  <si>
    <t>non-FOV</t>
  </si>
  <si>
    <t xml:space="preserve"> ratio : STD / mean of  Packet Size</t>
  </si>
  <si>
    <t xml:space="preserve"> ratio : STD / mean of  Packet Size </t>
  </si>
  <si>
    <t xml:space="preserve">ratio : STD / mean of  Packet Size </t>
  </si>
  <si>
    <t>computed bit rate (Mbps)</t>
  </si>
  <si>
    <t>computed stream bit rate (Mbps)</t>
  </si>
  <si>
    <t>Description of stream</t>
  </si>
  <si>
    <t>UE satisfied if stream packet success rate &gt; X (%)</t>
  </si>
  <si>
    <t># of UL streams</t>
  </si>
  <si>
    <t>DL Traffic Assumptions</t>
  </si>
  <si>
    <t>UL Traffic Assumptions</t>
  </si>
  <si>
    <t>K0 (slot)</t>
  </si>
  <si>
    <t>parameter</t>
  </si>
  <si>
    <t>Max MCS modulation</t>
  </si>
  <si>
    <t>Max MCS
Code rate</t>
  </si>
  <si>
    <t>PS scheme 4: (pls suggest)….</t>
  </si>
  <si>
    <t>Company specific additional results</t>
  </si>
  <si>
    <t>Stream 1</t>
  </si>
  <si>
    <t>Average PS gain (%)</t>
  </si>
  <si>
    <t>Power control :
alpha</t>
  </si>
  <si>
    <t>Power Control :
P0 (dBm)</t>
  </si>
  <si>
    <t>SRS</t>
  </si>
  <si>
    <t>SRS processing delay (ms)</t>
  </si>
  <si>
    <t>SRS processing gain (dB)</t>
  </si>
  <si>
    <t># of CSI per sec (Hz), if any</t>
  </si>
  <si>
    <t>CSI feedback delay (how soon can it be used by gNB) (slot)</t>
  </si>
  <si>
    <t>CSI</t>
  </si>
  <si>
    <t>Processing delay</t>
  </si>
  <si>
    <t>UE PDSCH processing capabilility</t>
  </si>
  <si>
    <t>DL NACK to retransmission delay (ms)</t>
  </si>
  <si>
    <t>UL previous transmission to current transmission delay (ms)</t>
  </si>
  <si>
    <t>Overhead</t>
  </si>
  <si>
    <t># of DMRS symbols per PDSCH</t>
  </si>
  <si>
    <t># of PDCCH symbols per slot</t>
  </si>
  <si>
    <t>HARQ</t>
  </si>
  <si>
    <t>Max HARQ transmission (including initial tx)</t>
  </si>
  <si>
    <t>Transmission scheme</t>
  </si>
  <si>
    <t>Max Modulation</t>
  </si>
  <si>
    <t>16QAM</t>
  </si>
  <si>
    <t>64QAM</t>
  </si>
  <si>
    <t>QPSK</t>
  </si>
  <si>
    <t>Power Control</t>
  </si>
  <si>
    <t>Antenna config</t>
  </si>
  <si>
    <t>Scheduling</t>
  </si>
  <si>
    <t xml:space="preserve">MIMO </t>
  </si>
  <si>
    <t>Yes</t>
  </si>
  <si>
    <t>No</t>
  </si>
  <si>
    <t>MIMO</t>
  </si>
  <si>
    <t>non-zero</t>
  </si>
  <si>
    <t>zero</t>
  </si>
  <si>
    <t>STD of Ues/per cell</t>
  </si>
  <si>
    <t>#UEs/cell drop</t>
  </si>
  <si>
    <t>Traffic arrival offset</t>
  </si>
  <si>
    <t>random</t>
  </si>
  <si>
    <t>Traffic arrival offset across UEs</t>
  </si>
  <si>
    <t>same</t>
  </si>
  <si>
    <t>evenly spaced</t>
  </si>
  <si>
    <t>transmission scheme</t>
  </si>
  <si>
    <t>codebook-based Type 1</t>
  </si>
  <si>
    <t>codebook-based Type 2</t>
  </si>
  <si>
    <t>reciprocity-based precoding</t>
  </si>
  <si>
    <t>PRG size</t>
  </si>
  <si>
    <t>Note</t>
  </si>
  <si>
    <t>MCS</t>
  </si>
  <si>
    <t>Additional Assumptions</t>
  </si>
  <si>
    <t>DO NOT ADD NEW COLUMNS IN RED ZONE. ALL COMPANIES SHOULD HAVE THE SAME COLUMNS UNDER RED ZONE FOR EFFICIENT DATA COLLECTION.</t>
  </si>
  <si>
    <t>COMPANIES ARE WELCOME TO ADD NEW COLUMNS IN GREEN ZONE, IF NECESSARY.</t>
  </si>
  <si>
    <t xml:space="preserve">Metric name   </t>
  </si>
  <si>
    <t xml:space="preserve">value  </t>
  </si>
  <si>
    <t>unit</t>
  </si>
  <si>
    <t>Metric 1</t>
  </si>
  <si>
    <t>Metric 2</t>
  </si>
  <si>
    <t>Metric 3</t>
  </si>
  <si>
    <t>vector of  BWP sizes
(e.g., 20, 100) MHz</t>
  </si>
  <si>
    <t>Max # of HARQ processes</t>
  </si>
  <si>
    <t>Zeroforcing</t>
  </si>
  <si>
    <t>WMMSE</t>
  </si>
  <si>
    <t>cooperative MIMO/precoding</t>
  </si>
  <si>
    <t>FR1,2T4R,(1,2,2,1,1,:1,2) - baseline</t>
  </si>
  <si>
    <t xml:space="preserve"> Bandwidth per CC (MHz) </t>
  </si>
  <si>
    <t>AlwaysOn - baseline</t>
  </si>
  <si>
    <t>90 - baseline</t>
  </si>
  <si>
    <t>DL SPS</t>
  </si>
  <si>
    <t>Is SPS used for DL scheduling?</t>
  </si>
  <si>
    <t>Is UL CG used?</t>
  </si>
  <si>
    <t>DL SPS periodicity, if used (ms)</t>
  </si>
  <si>
    <t>UL - Dynamic Scheduling</t>
  </si>
  <si>
    <t>DL - Dynamic Scheduling</t>
  </si>
  <si>
    <t>UL - CG (Configured Grant)</t>
  </si>
  <si>
    <t>DL Scheduler for Dynamic Grant based PDSCH scheduling</t>
  </si>
  <si>
    <t>Is SR used for UL Dynamic Grant based PUSCH tx?</t>
  </si>
  <si>
    <t>SR periodicity, if any (ms)</t>
  </si>
  <si>
    <t>CG periodicity, if any (ms)</t>
  </si>
  <si>
    <t>99 - baseline</t>
  </si>
  <si>
    <r>
      <t xml:space="preserve">PS scheme 3: R16 BWP switching
</t>
    </r>
    <r>
      <rPr>
        <b/>
        <sz val="8"/>
        <rFont val="等线"/>
        <family val="2"/>
        <scheme val="minor"/>
      </rPr>
      <t>(if enabled.)</t>
    </r>
  </si>
  <si>
    <r>
      <t xml:space="preserve">PS scheme 2: 
R16 X-slot scheduling </t>
    </r>
    <r>
      <rPr>
        <b/>
        <sz val="9"/>
        <rFont val="等线"/>
        <family val="2"/>
        <scheme val="minor"/>
      </rPr>
      <t>(if enabled)</t>
    </r>
  </si>
  <si>
    <t xml:space="preserve">Power Model </t>
  </si>
  <si>
    <t xml:space="preserve"> description of power consumption estimation model for FR2  (w/ tdoc source)</t>
  </si>
  <si>
    <t>Power consumption scaling  modeling based on # of tx antenna</t>
  </si>
  <si>
    <t>FR1 : Power Model for tx power other than 0 and 23dBm</t>
  </si>
  <si>
    <t>FR2 : Power Model for tx power other than 0 and 23dBm</t>
  </si>
  <si>
    <t>Additional 
Assumptions</t>
  </si>
  <si>
    <t xml:space="preserve"> </t>
  </si>
  <si>
    <t>Application frame rate, (fps or Hz)</t>
  </si>
  <si>
    <t># of stream 2 packets per video frame</t>
  </si>
  <si>
    <r>
      <t xml:space="preserve">PSG when only </t>
    </r>
    <r>
      <rPr>
        <b/>
        <sz val="11"/>
        <color rgb="FFFF0000"/>
        <rFont val="等线"/>
        <family val="2"/>
        <scheme val="minor"/>
      </rPr>
      <t>satisfied UEs</t>
    </r>
    <r>
      <rPr>
        <b/>
        <sz val="11"/>
        <color theme="1"/>
        <rFont val="等线"/>
        <family val="2"/>
        <scheme val="minor"/>
      </rPr>
      <t xml:space="preserve"> are considered</t>
    </r>
  </si>
  <si>
    <r>
      <t xml:space="preserve">Average RU (%) 
when #UE </t>
    </r>
    <r>
      <rPr>
        <b/>
        <sz val="10"/>
        <rFont val="等线"/>
        <family val="2"/>
        <scheme val="minor"/>
      </rPr>
      <t>=</t>
    </r>
    <r>
      <rPr>
        <b/>
        <sz val="10"/>
        <color rgb="FFFF0000"/>
        <rFont val="等线"/>
        <family val="2"/>
        <scheme val="minor"/>
      </rPr>
      <t xml:space="preserve">C1 </t>
    </r>
  </si>
  <si>
    <t>Traffic Assumptions</t>
  </si>
  <si>
    <t># of packets for stream 1 per video frame</t>
  </si>
  <si>
    <t>Packet Size</t>
  </si>
  <si>
    <t>Jitter</t>
  </si>
  <si>
    <t>Stream 2</t>
  </si>
  <si>
    <t># of streams</t>
  </si>
  <si>
    <t># of stream 3 packets per video frame</t>
  </si>
  <si>
    <t>Stream 3</t>
  </si>
  <si>
    <t>UE/stream satisfied if DL packet success rate &gt; X (%)</t>
  </si>
  <si>
    <t>UE satisfaction ratio, Y,  for deterrmining  Capacity (%)</t>
  </si>
  <si>
    <t>stream packet generation rate, (fps or Hz)</t>
  </si>
  <si>
    <t>stream packet generation rate (Fps or Hz)</t>
  </si>
  <si>
    <t>DL Stream 2</t>
  </si>
  <si>
    <t>UL Stream 2</t>
  </si>
  <si>
    <t># of UL stream 1 packets per video frame</t>
  </si>
  <si>
    <t># of DL stream 2 packets per video frame</t>
  </si>
  <si>
    <t># of DL stream 1 packets per video frame</t>
  </si>
  <si>
    <t>Tx power &lt; 0 dBm modeling</t>
  </si>
  <si>
    <r>
      <t xml:space="preserve">PSG when </t>
    </r>
    <r>
      <rPr>
        <b/>
        <sz val="11"/>
        <color rgb="FFFF0000"/>
        <rFont val="等线"/>
        <family val="2"/>
        <scheme val="minor"/>
      </rPr>
      <t>All UEs</t>
    </r>
    <r>
      <rPr>
        <b/>
        <sz val="11"/>
        <color theme="1"/>
        <rFont val="等线"/>
        <family val="2"/>
        <scheme val="minor"/>
      </rPr>
      <t xml:space="preserve"> are considered</t>
    </r>
  </si>
  <si>
    <t>Power Saving Gain (%)</t>
  </si>
  <si>
    <t>DL/UL Traffic</t>
    <phoneticPr fontId="17" type="noConversion"/>
  </si>
  <si>
    <t>DL_P-frames</t>
  </si>
  <si>
    <t>DL_P-frames</t>
    <phoneticPr fontId="17" type="noConversion"/>
  </si>
  <si>
    <t>DL_I-frames</t>
  </si>
  <si>
    <t>DL_I-frames</t>
    <phoneticPr fontId="17" type="noConversion"/>
  </si>
  <si>
    <t>DL_video</t>
  </si>
  <si>
    <t>DL_video</t>
    <phoneticPr fontId="17" type="noConversion"/>
  </si>
  <si>
    <t>FOV</t>
    <phoneticPr fontId="17" type="noConversion"/>
  </si>
  <si>
    <t>UL_pose/control</t>
  </si>
  <si>
    <t>UL_pose/control</t>
    <phoneticPr fontId="17" type="noConversion"/>
  </si>
  <si>
    <t>UL_audio+data</t>
    <phoneticPr fontId="17" type="noConversion"/>
  </si>
  <si>
    <t>UL_scene+video+data+voice</t>
  </si>
  <si>
    <t>UL_scene+video+data+voice</t>
    <phoneticPr fontId="17" type="noConversion"/>
  </si>
  <si>
    <t>UL_scene+video</t>
    <phoneticPr fontId="17" type="noConversion"/>
  </si>
  <si>
    <t>Null</t>
    <phoneticPr fontId="17" type="noConversion"/>
  </si>
  <si>
    <t>UL Stream 3</t>
    <phoneticPr fontId="17" type="noConversion"/>
  </si>
  <si>
    <t>UL_I-frames</t>
    <phoneticPr fontId="17" type="noConversion"/>
  </si>
  <si>
    <t>UL_P-frames</t>
    <phoneticPr fontId="17" type="noConversion"/>
  </si>
  <si>
    <t>S - Slot modeling</t>
  </si>
  <si>
    <t>PS gain of 50%-tile UE in PSG CDF (%)</t>
    <phoneticPr fontId="17" type="noConversion"/>
  </si>
  <si>
    <t>PS gain of 5%-tile UE in PSG CDF (%)</t>
    <phoneticPr fontId="17" type="noConversion"/>
  </si>
  <si>
    <t>PER of 5%-tile UE in PER CDF (%)</t>
    <phoneticPr fontId="17" type="noConversion"/>
  </si>
  <si>
    <t>Average PER</t>
    <phoneticPr fontId="17" type="noConversion"/>
  </si>
  <si>
    <r>
      <t>PER when #UE=</t>
    </r>
    <r>
      <rPr>
        <b/>
        <sz val="11"/>
        <color rgb="FFFF0000"/>
        <rFont val="等线"/>
        <family val="2"/>
        <scheme val="minor"/>
      </rPr>
      <t xml:space="preserve">C1
</t>
    </r>
    <r>
      <rPr>
        <b/>
        <sz val="11"/>
        <rFont val="等线"/>
        <family val="3"/>
        <charset val="134"/>
        <scheme val="minor"/>
      </rPr>
      <t>(</t>
    </r>
    <r>
      <rPr>
        <b/>
        <sz val="11"/>
        <color rgb="FFFF0000"/>
        <rFont val="等线"/>
        <family val="3"/>
        <charset val="134"/>
        <scheme val="minor"/>
      </rPr>
      <t>all Ues</t>
    </r>
    <r>
      <rPr>
        <b/>
        <sz val="11"/>
        <rFont val="等线"/>
        <family val="3"/>
        <charset val="134"/>
        <scheme val="minor"/>
      </rPr>
      <t xml:space="preserve"> and </t>
    </r>
    <r>
      <rPr>
        <b/>
        <sz val="11"/>
        <color rgb="FFFF0000"/>
        <rFont val="等线"/>
        <family val="3"/>
        <charset val="134"/>
        <scheme val="minor"/>
      </rPr>
      <t>all packets</t>
    </r>
    <r>
      <rPr>
        <b/>
        <sz val="11"/>
        <rFont val="等线"/>
        <family val="3"/>
        <charset val="134"/>
        <scheme val="minor"/>
      </rPr>
      <t xml:space="preserve"> are counted)</t>
    </r>
    <phoneticPr fontId="17" type="noConversion"/>
  </si>
  <si>
    <r>
      <t>Packet Latency (ms) when #UE=</t>
    </r>
    <r>
      <rPr>
        <b/>
        <sz val="11"/>
        <color rgb="FFFF0000"/>
        <rFont val="等线"/>
        <family val="2"/>
        <scheme val="minor"/>
      </rPr>
      <t>C1</t>
    </r>
    <r>
      <rPr>
        <b/>
        <sz val="11"/>
        <color theme="1"/>
        <rFont val="等线"/>
        <family val="2"/>
        <scheme val="minor"/>
      </rPr>
      <t xml:space="preserve"> 
(</t>
    </r>
    <r>
      <rPr>
        <b/>
        <sz val="11"/>
        <color rgb="FFFF0000"/>
        <rFont val="等线"/>
        <family val="3"/>
        <charset val="134"/>
        <scheme val="minor"/>
      </rPr>
      <t>all Ues</t>
    </r>
    <r>
      <rPr>
        <b/>
        <sz val="11"/>
        <color theme="1"/>
        <rFont val="等线"/>
        <family val="2"/>
        <scheme val="minor"/>
      </rPr>
      <t xml:space="preserve"> and </t>
    </r>
    <r>
      <rPr>
        <b/>
        <sz val="11"/>
        <color rgb="FFFF0000"/>
        <rFont val="等线"/>
        <family val="3"/>
        <charset val="134"/>
        <scheme val="minor"/>
      </rPr>
      <t>only successfully delivered packets</t>
    </r>
    <r>
      <rPr>
        <b/>
        <sz val="11"/>
        <color theme="1"/>
        <rFont val="等线"/>
        <family val="2"/>
        <scheme val="minor"/>
      </rPr>
      <t xml:space="preserve"> are counted)</t>
    </r>
    <phoneticPr fontId="17" type="noConversion"/>
  </si>
  <si>
    <r>
      <t>User Perceived Throughput (Mbps)  when #UE=</t>
    </r>
    <r>
      <rPr>
        <b/>
        <sz val="11"/>
        <color rgb="FFFF0000"/>
        <rFont val="等线"/>
        <family val="2"/>
        <scheme val="minor"/>
      </rPr>
      <t>C1</t>
    </r>
    <r>
      <rPr>
        <b/>
        <sz val="11"/>
        <rFont val="等线"/>
        <family val="2"/>
        <scheme val="minor"/>
      </rPr>
      <t xml:space="preserve"> 
(</t>
    </r>
    <r>
      <rPr>
        <b/>
        <sz val="11"/>
        <color rgb="FFFF0000"/>
        <rFont val="等线"/>
        <family val="3"/>
        <charset val="134"/>
        <scheme val="minor"/>
      </rPr>
      <t>all Ues</t>
    </r>
    <r>
      <rPr>
        <b/>
        <sz val="11"/>
        <rFont val="等线"/>
        <family val="2"/>
        <scheme val="minor"/>
      </rPr>
      <t xml:space="preserve"> and </t>
    </r>
    <r>
      <rPr>
        <b/>
        <sz val="11"/>
        <color rgb="FFFF0000"/>
        <rFont val="等线"/>
        <family val="3"/>
        <charset val="134"/>
        <scheme val="minor"/>
      </rPr>
      <t>only successfully delivered packets</t>
    </r>
    <r>
      <rPr>
        <b/>
        <sz val="11"/>
        <rFont val="等线"/>
        <family val="2"/>
        <scheme val="minor"/>
      </rPr>
      <t xml:space="preserve"> are counted)</t>
    </r>
    <phoneticPr fontId="17" type="noConversion"/>
  </si>
  <si>
    <t>PER of 50%-tile UE in PER CDF (%)</t>
    <phoneticPr fontId="17" type="noConversion"/>
  </si>
  <si>
    <t>PER of 95%-tile UE in PER CDF (%)</t>
    <phoneticPr fontId="17" type="noConversion"/>
  </si>
  <si>
    <t>Average latency (ms)</t>
    <phoneticPr fontId="17" type="noConversion"/>
  </si>
  <si>
    <t>Average UPT (Mbps)</t>
    <phoneticPr fontId="17" type="noConversion"/>
  </si>
  <si>
    <t>UPT of 5%-tile UE in UPT CDF (%)</t>
    <phoneticPr fontId="17" type="noConversion"/>
  </si>
  <si>
    <t>Packet latency of 95%-tile UE in latency CDF (%)</t>
    <phoneticPr fontId="17" type="noConversion"/>
  </si>
  <si>
    <t>Packet latency of 50%-tile UE in latency CDF (%)</t>
    <phoneticPr fontId="17" type="noConversion"/>
  </si>
  <si>
    <t>Packet latency of 5%-tile UE in latency CDF (%)</t>
    <phoneticPr fontId="17" type="noConversion"/>
  </si>
  <si>
    <t>UPT of 50%-tile UE in UPT CDF (%)</t>
    <phoneticPr fontId="17" type="noConversion"/>
  </si>
  <si>
    <t>UPT of 95%-tile UE in UPT CDF (%)</t>
    <phoneticPr fontId="17" type="noConversion"/>
  </si>
  <si>
    <r>
      <t>Average PER 
(</t>
    </r>
    <r>
      <rPr>
        <b/>
        <sz val="10"/>
        <color rgb="FFFF0000"/>
        <rFont val="等线"/>
        <family val="3"/>
        <charset val="134"/>
        <scheme val="minor"/>
      </rPr>
      <t>all Ues</t>
    </r>
    <r>
      <rPr>
        <b/>
        <sz val="10"/>
        <color theme="1"/>
        <rFont val="等线"/>
        <family val="2"/>
        <scheme val="minor"/>
      </rPr>
      <t xml:space="preserve"> and </t>
    </r>
    <r>
      <rPr>
        <b/>
        <sz val="10"/>
        <color rgb="FFFF0000"/>
        <rFont val="等线"/>
        <family val="3"/>
        <charset val="134"/>
        <scheme val="minor"/>
      </rPr>
      <t>all packets</t>
    </r>
    <r>
      <rPr>
        <b/>
        <sz val="10"/>
        <color theme="1"/>
        <rFont val="等线"/>
        <family val="2"/>
        <scheme val="minor"/>
      </rPr>
      <t xml:space="preserve"> are counted)</t>
    </r>
    <phoneticPr fontId="17" type="noConversion"/>
  </si>
  <si>
    <r>
      <t>Average packet latency (ms) 
(</t>
    </r>
    <r>
      <rPr>
        <b/>
        <sz val="10"/>
        <color rgb="FFFF0000"/>
        <rFont val="等线"/>
        <family val="3"/>
        <charset val="134"/>
        <scheme val="minor"/>
      </rPr>
      <t>all Ues</t>
    </r>
    <r>
      <rPr>
        <b/>
        <sz val="10"/>
        <color theme="1"/>
        <rFont val="等线"/>
        <family val="2"/>
        <scheme val="minor"/>
      </rPr>
      <t xml:space="preserve"> and </t>
    </r>
    <r>
      <rPr>
        <b/>
        <sz val="10"/>
        <color rgb="FFFF0000"/>
        <rFont val="等线"/>
        <family val="3"/>
        <charset val="134"/>
        <scheme val="minor"/>
      </rPr>
      <t>only successfully delivered packets</t>
    </r>
    <r>
      <rPr>
        <b/>
        <sz val="10"/>
        <color theme="1"/>
        <rFont val="等线"/>
        <family val="2"/>
        <scheme val="minor"/>
      </rPr>
      <t xml:space="preserve"> are counted)</t>
    </r>
    <phoneticPr fontId="17" type="noConversion"/>
  </si>
  <si>
    <r>
      <t>Average UPT (Mbps)
(</t>
    </r>
    <r>
      <rPr>
        <b/>
        <sz val="10"/>
        <color rgb="FFFF0000"/>
        <rFont val="等线"/>
        <family val="3"/>
        <charset val="134"/>
        <scheme val="minor"/>
      </rPr>
      <t>all Ues</t>
    </r>
    <r>
      <rPr>
        <b/>
        <sz val="10"/>
        <color theme="1"/>
        <rFont val="等线"/>
        <family val="2"/>
        <scheme val="minor"/>
      </rPr>
      <t xml:space="preserve"> and </t>
    </r>
    <r>
      <rPr>
        <b/>
        <sz val="10"/>
        <color rgb="FFFF0000"/>
        <rFont val="等线"/>
        <family val="3"/>
        <charset val="134"/>
        <scheme val="minor"/>
      </rPr>
      <t>only successfully delivered packets</t>
    </r>
    <r>
      <rPr>
        <b/>
        <sz val="10"/>
        <color theme="1"/>
        <rFont val="等线"/>
        <family val="2"/>
        <scheme val="minor"/>
      </rPr>
      <t xml:space="preserve"> are counted)</t>
    </r>
    <phoneticPr fontId="17" type="noConversion"/>
  </si>
  <si>
    <t>Note</t>
    <phoneticPr fontId="17" type="noConversion"/>
  </si>
  <si>
    <r>
      <t>Average PER 
(</t>
    </r>
    <r>
      <rPr>
        <b/>
        <sz val="10"/>
        <color rgb="FFFF0000"/>
        <rFont val="等线"/>
        <family val="3"/>
        <charset val="134"/>
        <scheme val="minor"/>
      </rPr>
      <t>all Ues</t>
    </r>
    <r>
      <rPr>
        <b/>
        <sz val="10"/>
        <color theme="1"/>
        <rFont val="等线"/>
        <family val="2"/>
        <scheme val="minor"/>
      </rPr>
      <t xml:space="preserve"> and </t>
    </r>
    <r>
      <rPr>
        <b/>
        <sz val="10"/>
        <color rgb="FFFF0000"/>
        <rFont val="等线"/>
        <family val="3"/>
        <charset val="134"/>
        <scheme val="minor"/>
      </rPr>
      <t>all packets</t>
    </r>
    <r>
      <rPr>
        <b/>
        <sz val="10"/>
        <color theme="1"/>
        <rFont val="等线"/>
        <family val="2"/>
        <scheme val="minor"/>
      </rPr>
      <t xml:space="preserve"> are counted)</t>
    </r>
  </si>
  <si>
    <t>Traffic direction &amp; App</t>
  </si>
  <si>
    <t>DL-AR/VR</t>
  </si>
  <si>
    <t>DL-CG</t>
  </si>
  <si>
    <t>UL-VR/CG</t>
  </si>
  <si>
    <t>UL-AR</t>
  </si>
  <si>
    <t>Tag (put any text string to identify each simulation results. This is just for convenience.)</t>
  </si>
  <si>
    <t xml:space="preserve">Average PS gain (%) : Please make sure PSG number be followed by "%" sign  </t>
  </si>
  <si>
    <r>
      <t>average RU (%)</t>
    </r>
    <r>
      <rPr>
        <b/>
        <sz val="10"/>
        <color rgb="FFFF0000"/>
        <rFont val="等线"/>
        <family val="2"/>
        <scheme val="minor"/>
      </rPr>
      <t xml:space="preserve"> (please add % sign after RU number.)</t>
    </r>
  </si>
  <si>
    <r>
      <t>Average PER 
(</t>
    </r>
    <r>
      <rPr>
        <b/>
        <sz val="10"/>
        <color rgb="FFFF0000"/>
        <rFont val="等线"/>
        <family val="3"/>
        <charset val="134"/>
        <scheme val="minor"/>
      </rPr>
      <t>all Ues</t>
    </r>
    <r>
      <rPr>
        <b/>
        <sz val="10"/>
        <color theme="1"/>
        <rFont val="等线"/>
        <family val="2"/>
        <scheme val="minor"/>
      </rPr>
      <t xml:space="preserve"> and </t>
    </r>
    <r>
      <rPr>
        <b/>
        <sz val="10"/>
        <color rgb="FFFF0000"/>
        <rFont val="等线"/>
        <family val="3"/>
        <charset val="134"/>
        <scheme val="minor"/>
      </rPr>
      <t>all packets</t>
    </r>
    <r>
      <rPr>
        <b/>
        <sz val="10"/>
        <color theme="1"/>
        <rFont val="等线"/>
        <family val="2"/>
        <scheme val="minor"/>
      </rPr>
      <t xml:space="preserve"> are counted)
PER range : [0 - 1]</t>
    </r>
  </si>
  <si>
    <r>
      <rPr>
        <b/>
        <sz val="10"/>
        <color rgb="FFFF0000"/>
        <rFont val="等线"/>
        <family val="2"/>
        <scheme val="minor"/>
      </rPr>
      <t>C1</t>
    </r>
    <r>
      <rPr>
        <b/>
        <sz val="10"/>
        <color theme="1"/>
        <rFont val="等线"/>
        <family val="2"/>
        <scheme val="minor"/>
      </rPr>
      <t>=floor(Capacity)</t>
    </r>
  </si>
  <si>
    <r>
      <rPr>
        <b/>
        <sz val="10"/>
        <rFont val="等线"/>
        <family val="2"/>
        <scheme val="minor"/>
      </rPr>
      <t>% of satisfied UEs</t>
    </r>
    <r>
      <rPr>
        <b/>
        <sz val="10"/>
        <color rgb="FFFF0000"/>
        <rFont val="等线"/>
        <family val="2"/>
        <scheme val="minor"/>
      </rPr>
      <t xml:space="preserve"> when #UEs</t>
    </r>
    <r>
      <rPr>
        <b/>
        <sz val="10"/>
        <color rgb="FF7030A0"/>
        <rFont val="等线"/>
        <family val="3"/>
        <charset val="134"/>
        <scheme val="minor"/>
      </rPr>
      <t>/cell</t>
    </r>
    <r>
      <rPr>
        <b/>
        <sz val="10"/>
        <color rgb="FFFF0000"/>
        <rFont val="等线"/>
        <family val="2"/>
        <scheme val="minor"/>
      </rPr>
      <t xml:space="preserve"> =C1 </t>
    </r>
  </si>
  <si>
    <t>0.0.1</t>
    <phoneticPr fontId="17" type="noConversion"/>
  </si>
  <si>
    <t>updated template in RAN1 #105-e</t>
    <phoneticPr fontId="17" type="noConversion"/>
  </si>
  <si>
    <r>
      <t xml:space="preserve">Discard packet not meeting PDB
</t>
    </r>
    <r>
      <rPr>
        <b/>
        <sz val="10"/>
        <color rgb="FFFF0000"/>
        <rFont val="等线"/>
        <family val="3"/>
        <charset val="134"/>
        <scheme val="minor"/>
      </rPr>
      <t xml:space="preserve">(Yes: option 2
No: Option 1) </t>
    </r>
    <phoneticPr fontId="17" type="noConversion"/>
  </si>
  <si>
    <r>
      <t>Traffic arrival offset</t>
    </r>
    <r>
      <rPr>
        <b/>
        <sz val="10"/>
        <color rgb="FFFF0000"/>
        <rFont val="等线"/>
        <family val="3"/>
        <charset val="134"/>
        <scheme val="minor"/>
      </rPr>
      <t xml:space="preserve"> among different UEs</t>
    </r>
    <phoneticPr fontId="17" type="noConversion"/>
  </si>
  <si>
    <t xml:space="preserve">Capacity </t>
    <phoneticPr fontId="17" type="noConversion"/>
  </si>
  <si>
    <r>
      <t xml:space="preserve">avg # UEs/ cell = </t>
    </r>
    <r>
      <rPr>
        <b/>
        <sz val="10"/>
        <color rgb="FFFF0000"/>
        <rFont val="等线"/>
        <family val="2"/>
        <scheme val="minor"/>
      </rPr>
      <t>N1</t>
    </r>
    <r>
      <rPr>
        <b/>
        <sz val="10"/>
        <color rgb="FF7030A0"/>
        <rFont val="等线"/>
        <family val="3"/>
        <charset val="134"/>
        <scheme val="minor"/>
      </rPr>
      <t xml:space="preserve">
(Note: N1=C1 for evaluation of power saving gain (PSG) of the power saving scheme (PSS) in high load case. Optionally, </t>
    </r>
    <r>
      <rPr>
        <b/>
        <sz val="10"/>
        <color rgb="FFFF0000"/>
        <rFont val="等线"/>
        <family val="3"/>
        <charset val="134"/>
        <scheme val="minor"/>
      </rPr>
      <t>N1 &lt;&lt; C1</t>
    </r>
    <r>
      <rPr>
        <b/>
        <sz val="10"/>
        <color rgb="FF7030A0"/>
        <rFont val="等线"/>
        <family val="3"/>
        <charset val="134"/>
        <scheme val="minor"/>
      </rPr>
      <t xml:space="preserve"> for evaluation of PSG of the PSS in low load case)</t>
    </r>
    <phoneticPr fontId="17" type="noConversion"/>
  </si>
  <si>
    <r>
      <t xml:space="preserve">STD of # of UEs/cell
</t>
    </r>
    <r>
      <rPr>
        <b/>
        <sz val="10"/>
        <color rgb="FFFF0000"/>
        <rFont val="等线"/>
        <family val="3"/>
        <charset val="134"/>
        <scheme val="minor"/>
      </rPr>
      <t>(zero: even 
non-zero: uneven distribution of Ues)</t>
    </r>
    <phoneticPr fontId="17" type="noConversion"/>
  </si>
  <si>
    <r>
      <t xml:space="preserve">Capacity ( # UEs </t>
    </r>
    <r>
      <rPr>
        <b/>
        <sz val="10"/>
        <color theme="1"/>
        <rFont val="等线"/>
        <family val="2"/>
        <scheme val="minor"/>
      </rPr>
      <t>in real number</t>
    </r>
    <r>
      <rPr>
        <b/>
        <sz val="10"/>
        <color rgb="FFFF0000"/>
        <rFont val="等线"/>
        <family val="2"/>
        <scheme val="minor"/>
      </rPr>
      <t xml:space="preserve"> e.g. Y=90% crossing point) 
</t>
    </r>
    <r>
      <rPr>
        <b/>
        <sz val="10"/>
        <color rgb="FF7030A0"/>
        <rFont val="等线"/>
        <family val="3"/>
        <charset val="134"/>
        <scheme val="minor"/>
      </rPr>
      <t>(Note: assuming #UE/cell = K to achieve % of satisfied Ues &gt; 90%, and #UE/cell = K+</t>
    </r>
    <r>
      <rPr>
        <b/>
        <sz val="10"/>
        <color rgb="FF7030A0"/>
        <rFont val="Symbol"/>
        <family val="1"/>
        <charset val="2"/>
      </rPr>
      <t>D</t>
    </r>
    <r>
      <rPr>
        <b/>
        <sz val="10"/>
        <color rgb="FF7030A0"/>
        <rFont val="等线"/>
        <family val="3"/>
        <charset val="134"/>
        <scheme val="minor"/>
      </rPr>
      <t xml:space="preserve"> to achieve % of satisfied Ues &lt; 90%. Then the capacity is between K and K+</t>
    </r>
    <r>
      <rPr>
        <b/>
        <sz val="10"/>
        <color rgb="FF7030A0"/>
        <rFont val="Symbol"/>
        <family val="1"/>
        <charset val="2"/>
      </rPr>
      <t>D</t>
    </r>
    <r>
      <rPr>
        <b/>
        <sz val="10"/>
        <color rgb="FF7030A0"/>
        <rFont val="等线"/>
        <family val="3"/>
        <charset val="134"/>
        <scheme val="minor"/>
      </rPr>
      <t xml:space="preserve">.) </t>
    </r>
    <phoneticPr fontId="17" type="noConversion"/>
  </si>
  <si>
    <t>alpha (I/P-frame/slice size ratio)</t>
    <phoneticPr fontId="17" type="noConversion"/>
  </si>
  <si>
    <t>GOP size</t>
    <phoneticPr fontId="17" type="noConversion"/>
  </si>
  <si>
    <t>#of slice in each frame</t>
    <phoneticPr fontId="17" type="noConversion"/>
  </si>
  <si>
    <r>
      <rPr>
        <b/>
        <sz val="10"/>
        <color rgb="FF7030A0"/>
        <rFont val="等线"/>
        <family val="3"/>
        <charset val="134"/>
        <scheme val="minor"/>
      </rPr>
      <t>C1=floor(</t>
    </r>
    <r>
      <rPr>
        <b/>
        <sz val="10"/>
        <color theme="1"/>
        <rFont val="等线"/>
        <family val="2"/>
        <scheme val="minor"/>
      </rPr>
      <t>Capacity</t>
    </r>
    <r>
      <rPr>
        <b/>
        <sz val="10"/>
        <color rgb="FF7030A0"/>
        <rFont val="等线"/>
        <family val="3"/>
        <charset val="134"/>
        <scheme val="minor"/>
      </rPr>
      <t xml:space="preserve">)
(Note:This is the value of C1 in column of Capacity sheet, i.e., the baseline capacity, where UE is always ON.
</t>
    </r>
    <r>
      <rPr>
        <b/>
        <sz val="10"/>
        <color rgb="FFFF0000"/>
        <rFont val="等线"/>
        <family val="3"/>
        <charset val="134"/>
        <scheme val="minor"/>
      </rPr>
      <t xml:space="preserve">If a power saving scheme is used, this column should be the same as the baseline capacity. </t>
    </r>
    <r>
      <rPr>
        <b/>
        <sz val="10"/>
        <color rgb="FF7030A0"/>
        <rFont val="等线"/>
        <family val="3"/>
        <charset val="134"/>
        <scheme val="minor"/>
      </rPr>
      <t>Please see the description of column EY)</t>
    </r>
    <phoneticPr fontId="17" type="noConversion"/>
  </si>
  <si>
    <r>
      <t>D</t>
    </r>
    <r>
      <rPr>
        <sz val="11"/>
        <color theme="1"/>
        <rFont val="等线"/>
        <family val="3"/>
        <charset val="134"/>
        <scheme val="minor"/>
      </rPr>
      <t>L+UL-CG</t>
    </r>
    <phoneticPr fontId="17" type="noConversion"/>
  </si>
  <si>
    <r>
      <t>D</t>
    </r>
    <r>
      <rPr>
        <sz val="11"/>
        <color theme="1"/>
        <rFont val="等线"/>
        <family val="3"/>
        <charset val="134"/>
        <scheme val="minor"/>
      </rPr>
      <t>L+UL-VR</t>
    </r>
    <phoneticPr fontId="17" type="noConversion"/>
  </si>
  <si>
    <r>
      <t>D</t>
    </r>
    <r>
      <rPr>
        <sz val="11"/>
        <color theme="1"/>
        <rFont val="等线"/>
        <family val="3"/>
        <charset val="134"/>
        <scheme val="minor"/>
      </rPr>
      <t>L+UL-AR</t>
    </r>
    <phoneticPr fontId="17" type="noConversion"/>
  </si>
  <si>
    <t>% of satisfied UEs out of C1 in column DD for steam 1 (note: if single stream is used, this is the same as column DE)</t>
    <phoneticPr fontId="17" type="noConversion"/>
  </si>
  <si>
    <t>% of satisfied UEs out of C1 in column DD for steam 2 (note: if single stream is used, this is NULL)</t>
    <phoneticPr fontId="17" type="noConversion"/>
  </si>
  <si>
    <t>% of satisfied UEs out of C1 in column DD for steam 3 (note: if single stream is used, this is NULL)</t>
    <phoneticPr fontId="17" type="noConversion"/>
  </si>
  <si>
    <t>% of DL satisfied UEs out of N1 in column EY for steam 1 (note: if single stream is used, this is the same as column FD)</t>
    <phoneticPr fontId="17" type="noConversion"/>
  </si>
  <si>
    <t>% of DL satisfied UEs out of N1 in column EY for steam 2 (note: if single stream is used, this is NULL)</t>
    <phoneticPr fontId="17" type="noConversion"/>
  </si>
  <si>
    <t>% of UL satisfied UEs out of N1 in column EY for steam 1 (note: if single stream is used, this is the same as column FQ)</t>
    <phoneticPr fontId="17" type="noConversion"/>
  </si>
  <si>
    <t>% of UL satisfied UEs out of N1 in column EY for steam 2 (note: if single stream is used, this is NULL)</t>
    <phoneticPr fontId="17" type="noConversion"/>
  </si>
  <si>
    <t>% of UL satisfied UEs out of N1 in column EY for steam 3 (note: if single stream is used, this is NULL)</t>
    <phoneticPr fontId="17" type="noConversion"/>
  </si>
  <si>
    <t>% of satisfied UEs (DL+UL joint)
(Note 1: When a power saving scheme (PSS) applies, % of satisfied UEs may vary depending on the selected PSS parameters (e.g., CDRX: cycle, on duration, inactivity timer; PDCCH skipping: skipping duration). 
(Note 2: It is recommended that the PSS parameters are chosen to lead to a minimum satisfaction loss compared to no power saving.) 
(please add % sign in the end)</t>
    <phoneticPr fontId="17" type="noConversion"/>
  </si>
  <si>
    <t xml:space="preserve"> % of DL satisfied UEs out of N1 in column FA
(Note 1: When a power saving scheme (PSS) applies, % of satisfied UEs may vary depending on the selected PSS parameters (e.g., CDRX: cycle, on duration, inactivity timer; PDCCH skipping: skipping duration). 
(Note 2: It is recommended that the PSS parameters are chosen to lead to a minimum satisfaction loss compared to no power saving.)
(please add % sign in the end)</t>
    <phoneticPr fontId="17" type="noConversion"/>
  </si>
  <si>
    <t>% of UL satisfied UEs
(Note 1: When a power saving scheme (PSS) applies, % of satisfied UEs may vary depending on the selected PSS parameters (e.g., CDRX: cycle, on duration, inactivity timer; PDCCH skipping: skipping duration). 
(Note 2: It is recommended that the PSS parameters are chosen to lead to a minimum satisfaction loss compared to no power saving.)
(please add % sign in the end)</t>
    <phoneticPr fontId="17" type="noConversion"/>
  </si>
  <si>
    <t>bit rates (Mbps)</t>
    <phoneticPr fontId="17" type="noConversion"/>
  </si>
  <si>
    <r>
      <t>Simulation Results (when #UE=</t>
    </r>
    <r>
      <rPr>
        <b/>
        <sz val="11"/>
        <color rgb="FFFF0000"/>
        <rFont val="等线"/>
        <family val="2"/>
        <scheme val="minor"/>
      </rPr>
      <t>N1</t>
    </r>
    <r>
      <rPr>
        <b/>
        <sz val="11"/>
        <color theme="1"/>
        <rFont val="等线"/>
        <family val="2"/>
        <scheme val="minor"/>
      </rPr>
      <t>)</t>
    </r>
    <phoneticPr fontId="17" type="noConversion"/>
  </si>
  <si>
    <t>vivo</t>
    <phoneticPr fontId="17" type="noConversion"/>
  </si>
  <si>
    <r>
      <t>v</t>
    </r>
    <r>
      <rPr>
        <sz val="11"/>
        <color theme="1"/>
        <rFont val="等线"/>
        <family val="2"/>
        <scheme val="minor"/>
      </rPr>
      <t>ivo</t>
    </r>
    <phoneticPr fontId="17" type="noConversion"/>
  </si>
  <si>
    <t>R1-2106631</t>
  </si>
  <si>
    <r>
      <t>F</t>
    </r>
    <r>
      <rPr>
        <sz val="11"/>
        <color theme="1"/>
        <rFont val="等线"/>
        <family val="2"/>
        <scheme val="minor"/>
      </rPr>
      <t>R1</t>
    </r>
    <phoneticPr fontId="17" type="noConversion"/>
  </si>
  <si>
    <r>
      <t>F</t>
    </r>
    <r>
      <rPr>
        <sz val="11"/>
        <color theme="1"/>
        <rFont val="等线"/>
        <family val="2"/>
        <scheme val="minor"/>
      </rPr>
      <t>R2</t>
    </r>
  </si>
  <si>
    <r>
      <t>F</t>
    </r>
    <r>
      <rPr>
        <sz val="11"/>
        <color theme="1"/>
        <rFont val="等线"/>
        <family val="2"/>
        <scheme val="minor"/>
      </rPr>
      <t>R2</t>
    </r>
    <phoneticPr fontId="17" type="noConversion"/>
  </si>
  <si>
    <t>DL eval only</t>
  </si>
  <si>
    <t>UL eval only</t>
  </si>
  <si>
    <r>
      <t>6</t>
    </r>
    <r>
      <rPr>
        <sz val="11"/>
        <color theme="1"/>
        <rFont val="等线"/>
        <family val="2"/>
        <scheme val="minor"/>
      </rPr>
      <t>RE</t>
    </r>
    <phoneticPr fontId="17" type="noConversion"/>
  </si>
  <si>
    <t>6RE</t>
  </si>
  <si>
    <t>UL previous transmission to current transmission delay (ms)</t>
    <phoneticPr fontId="17" type="noConversion"/>
  </si>
  <si>
    <t>&gt;20</t>
  </si>
  <si>
    <t>&lt;1</t>
  </si>
  <si>
    <t>&gt;16</t>
  </si>
  <si>
    <t>Custom : specify here</t>
    <phoneticPr fontId="17" type="noConversion"/>
  </si>
  <si>
    <t>DL+UL joint</t>
  </si>
  <si>
    <t>Option2-use the same number as that for 0dBm</t>
  </si>
  <si>
    <t>the fixed value 350 listed in TR38.840</t>
  </si>
  <si>
    <t>&gt;20</t>
    <phoneticPr fontId="17" type="noConversion"/>
  </si>
  <si>
    <t>-</t>
    <phoneticPr fontId="17" type="noConversion"/>
  </si>
  <si>
    <t>-</t>
  </si>
  <si>
    <t>DL</t>
    <phoneticPr fontId="17" type="noConversion"/>
  </si>
  <si>
    <t>Interdigital</t>
  </si>
  <si>
    <t>R1-2107536</t>
  </si>
  <si>
    <t>32-port CSI-RS Type I codebook</t>
  </si>
  <si>
    <t>FR1,2T4R,(1,2,2,1,1,:1,2)</t>
  </si>
  <si>
    <t>CG/VR</t>
  </si>
  <si>
    <t>DL</t>
  </si>
  <si>
    <t>DL video</t>
  </si>
  <si>
    <t>DL indep.</t>
  </si>
  <si>
    <t>Option 2</t>
  </si>
  <si>
    <t>CG</t>
  </si>
  <si>
    <t>AlwaysOn - baseline</t>
    <phoneticPr fontId="17" type="noConversion"/>
  </si>
  <si>
    <t>AR/VR</t>
  </si>
  <si>
    <r>
      <t>O</t>
    </r>
    <r>
      <rPr>
        <sz val="11"/>
        <color theme="1"/>
        <rFont val="等线"/>
        <family val="2"/>
        <scheme val="minor"/>
      </rPr>
      <t>PPO</t>
    </r>
    <phoneticPr fontId="17" type="noConversion"/>
  </si>
  <si>
    <r>
      <t>R1-</t>
    </r>
    <r>
      <rPr>
        <sz val="11"/>
        <color theme="1"/>
        <rFont val="等线"/>
        <family val="2"/>
        <scheme val="minor"/>
      </rPr>
      <t>2107281</t>
    </r>
    <phoneticPr fontId="17" type="noConversion"/>
  </si>
  <si>
    <r>
      <t>N</t>
    </r>
    <r>
      <rPr>
        <sz val="11"/>
        <color theme="1"/>
        <rFont val="等线"/>
        <family val="2"/>
        <scheme val="minor"/>
      </rPr>
      <t xml:space="preserve"> = </t>
    </r>
    <r>
      <rPr>
        <sz val="11"/>
        <color theme="1"/>
        <rFont val="等线"/>
        <family val="2"/>
        <scheme val="minor"/>
      </rPr>
      <t>15</t>
    </r>
    <phoneticPr fontId="17" type="noConversion"/>
  </si>
  <si>
    <t>N = 15</t>
    <phoneticPr fontId="17" type="noConversion"/>
  </si>
  <si>
    <t>N = 14</t>
    <phoneticPr fontId="17" type="noConversion"/>
  </si>
  <si>
    <t>N = 10</t>
    <phoneticPr fontId="17" type="noConversion"/>
  </si>
  <si>
    <t>N = 16 (interpolation)</t>
    <phoneticPr fontId="17" type="noConversion"/>
  </si>
  <si>
    <t>N = 18 (interpolation)</t>
    <phoneticPr fontId="17" type="noConversion"/>
  </si>
  <si>
    <t>N = 12</t>
    <phoneticPr fontId="17" type="noConversion"/>
  </si>
  <si>
    <t>N = 7</t>
    <phoneticPr fontId="17" type="noConversion"/>
  </si>
  <si>
    <t>Nokia</t>
  </si>
  <si>
    <t>R1-2107657</t>
  </si>
  <si>
    <t>Null</t>
  </si>
  <si>
    <t>Option 1:two-step Qauntization</t>
  </si>
  <si>
    <t>VR/AR</t>
  </si>
  <si>
    <t>&gt;10</t>
  </si>
  <si>
    <t>Xiaomi</t>
    <phoneticPr fontId="17" type="noConversion"/>
  </si>
  <si>
    <r>
      <t>c</t>
    </r>
    <r>
      <rPr>
        <sz val="11"/>
        <color theme="1"/>
        <rFont val="等线"/>
        <family val="2"/>
        <scheme val="minor"/>
      </rPr>
      <t>al-ar-45-95</t>
    </r>
    <phoneticPr fontId="17" type="noConversion"/>
  </si>
  <si>
    <r>
      <t>R</t>
    </r>
    <r>
      <rPr>
        <sz val="11"/>
        <color theme="1"/>
        <rFont val="等线"/>
        <family val="2"/>
        <scheme val="minor"/>
      </rPr>
      <t>1-2107907</t>
    </r>
    <phoneticPr fontId="17" type="noConversion"/>
  </si>
  <si>
    <t>cal-ar-45-99</t>
    <phoneticPr fontId="17" type="noConversion"/>
  </si>
  <si>
    <r>
      <t>C</t>
    </r>
    <r>
      <rPr>
        <sz val="11"/>
        <color theme="1"/>
        <rFont val="等线"/>
        <family val="2"/>
        <scheme val="minor"/>
      </rPr>
      <t>ATT</t>
    </r>
    <phoneticPr fontId="17" type="noConversion"/>
  </si>
  <si>
    <t>cap-vr/ar-InH-30</t>
    <phoneticPr fontId="17" type="noConversion"/>
  </si>
  <si>
    <t>cap-vr/ar-InH-45</t>
    <phoneticPr fontId="17" type="noConversion"/>
  </si>
  <si>
    <t>cap-ar-InH-10</t>
    <phoneticPr fontId="17" type="noConversion"/>
  </si>
  <si>
    <t>DDDUU</t>
  </si>
  <si>
    <t>cap-vr-InH-0.2</t>
    <phoneticPr fontId="17" type="noConversion"/>
  </si>
  <si>
    <r>
      <t>&gt;</t>
    </r>
    <r>
      <rPr>
        <sz val="11"/>
        <color theme="1"/>
        <rFont val="等线"/>
        <family val="2"/>
        <scheme val="minor"/>
      </rPr>
      <t>12</t>
    </r>
    <phoneticPr fontId="17" type="noConversion"/>
  </si>
  <si>
    <t>cap-vr/ar-DU-30</t>
    <phoneticPr fontId="17" type="noConversion"/>
  </si>
  <si>
    <t>DDDSU</t>
    <phoneticPr fontId="17" type="noConversion"/>
  </si>
  <si>
    <t>cap-cg-InH-30</t>
    <phoneticPr fontId="17" type="noConversion"/>
  </si>
  <si>
    <t>cap-cg-DU-30</t>
    <phoneticPr fontId="17" type="noConversion"/>
  </si>
  <si>
    <r>
      <t>I</t>
    </r>
    <r>
      <rPr>
        <sz val="11"/>
        <color theme="1"/>
        <rFont val="等线"/>
        <family val="2"/>
        <scheme val="minor"/>
      </rPr>
      <t>nH</t>
    </r>
    <phoneticPr fontId="17" type="noConversion"/>
  </si>
  <si>
    <t xml:space="preserve">XR-dedicated PDCCH monitoring window </t>
    <phoneticPr fontId="17" type="noConversion"/>
  </si>
  <si>
    <t>Monitoring cycle=8ms; Monitoring window=6ms;</t>
    <phoneticPr fontId="17" type="noConversion"/>
  </si>
  <si>
    <t>Monitoring cycle=16ms; Monitoring window=12ms;</t>
    <phoneticPr fontId="17" type="noConversion"/>
  </si>
  <si>
    <r>
      <t>P</t>
    </r>
    <r>
      <rPr>
        <sz val="11"/>
        <color theme="1"/>
        <rFont val="等线"/>
        <family val="2"/>
        <scheme val="minor"/>
      </rPr>
      <t>DB depends on size of UE playout buffer</t>
    </r>
    <phoneticPr fontId="17" type="noConversion"/>
  </si>
  <si>
    <t>XR-dedicated PDCCH monitoring window with UE playout buffer</t>
    <phoneticPr fontId="17" type="noConversion"/>
  </si>
  <si>
    <t>Monitoring cycle=16ms; Monitoring window=8ms;UE playout buffer size = 5ms</t>
    <phoneticPr fontId="17" type="noConversion"/>
  </si>
  <si>
    <t>C-DRX with UE playout buffer</t>
    <phoneticPr fontId="17" type="noConversion"/>
  </si>
  <si>
    <t>DRX cycle=16ms; OnDurationTimer=8ms;InactivityTimer=4ms;UE playout buffer size = 5ms</t>
    <phoneticPr fontId="17" type="noConversion"/>
  </si>
  <si>
    <t>Huawei</t>
  </si>
  <si>
    <r>
      <t>D</t>
    </r>
    <r>
      <rPr>
        <sz val="11"/>
        <color theme="1"/>
        <rFont val="等线"/>
        <family val="2"/>
        <scheme val="minor"/>
      </rPr>
      <t>U-CG-30M-SU</t>
    </r>
    <phoneticPr fontId="17" type="noConversion"/>
  </si>
  <si>
    <t>R1-2107666</t>
    <phoneticPr fontId="17" type="noConversion"/>
  </si>
  <si>
    <t>Close loop rank adaptation</t>
  </si>
  <si>
    <t>Yes</t>
    <phoneticPr fontId="17" type="noConversion"/>
  </si>
  <si>
    <r>
      <t>N</t>
    </r>
    <r>
      <rPr>
        <sz val="11"/>
        <color theme="1"/>
        <rFont val="等线"/>
        <family val="2"/>
        <scheme val="minor"/>
      </rPr>
      <t>o</t>
    </r>
    <phoneticPr fontId="17" type="noConversion"/>
  </si>
  <si>
    <r>
      <t>r</t>
    </r>
    <r>
      <rPr>
        <sz val="11"/>
        <color theme="1"/>
        <rFont val="等线"/>
        <family val="2"/>
        <scheme val="minor"/>
      </rPr>
      <t>andom</t>
    </r>
    <phoneticPr fontId="17" type="noConversion"/>
  </si>
  <si>
    <r>
      <t>n</t>
    </r>
    <r>
      <rPr>
        <sz val="11"/>
        <color theme="1"/>
        <rFont val="等线"/>
        <family val="2"/>
        <scheme val="minor"/>
      </rPr>
      <t>on-zero</t>
    </r>
    <phoneticPr fontId="17" type="noConversion"/>
  </si>
  <si>
    <t>DU-CG-30M-MU</t>
    <phoneticPr fontId="17" type="noConversion"/>
  </si>
  <si>
    <t>MU-MIMO</t>
    <phoneticPr fontId="17" type="noConversion"/>
  </si>
  <si>
    <t>DU-XR-30M-SU</t>
    <phoneticPr fontId="17" type="noConversion"/>
  </si>
  <si>
    <t>DU-XR-30M-MU</t>
    <phoneticPr fontId="17" type="noConversion"/>
  </si>
  <si>
    <t>UMA-CG-30M-SU</t>
    <phoneticPr fontId="17" type="noConversion"/>
  </si>
  <si>
    <t>UMA-CG-30M-MU</t>
    <phoneticPr fontId="17" type="noConversion"/>
  </si>
  <si>
    <t>UMA-XR-30M-SU</t>
    <phoneticPr fontId="17" type="noConversion"/>
  </si>
  <si>
    <t>UMA-XR-30M-MU</t>
    <phoneticPr fontId="17" type="noConversion"/>
  </si>
  <si>
    <t>DU-XR-30M-MU-(99,7)</t>
    <phoneticPr fontId="17" type="noConversion"/>
  </si>
  <si>
    <t>DU-XR-30M-MU-(95.13)</t>
    <phoneticPr fontId="17" type="noConversion"/>
  </si>
  <si>
    <t>DU-XR-30M-MU-FLIT</t>
    <phoneticPr fontId="17" type="noConversion"/>
  </si>
  <si>
    <t>FLIT(Frame Level Integrated Transmission)</t>
    <phoneticPr fontId="17" type="noConversion"/>
  </si>
  <si>
    <t>MS-Alpha1-{(99,10),(99,10)}</t>
    <phoneticPr fontId="17" type="noConversion"/>
  </si>
  <si>
    <t>MS-Alpha2-{(99,10),(99,10)}</t>
    <phoneticPr fontId="17" type="noConversion"/>
  </si>
  <si>
    <t>MS-Alpha2-{(99,15),(99,9)}</t>
    <phoneticPr fontId="17" type="noConversion"/>
  </si>
  <si>
    <t>MS-Alpha2-{(99,10),(95,10)}</t>
    <phoneticPr fontId="17" type="noConversion"/>
  </si>
  <si>
    <t>MS-Alpha2-{(99,15),(99,10)}</t>
    <phoneticPr fontId="17" type="noConversion"/>
  </si>
  <si>
    <t>MS-Alpha2-{(99,15),(95,10)}</t>
    <phoneticPr fontId="17" type="noConversion"/>
  </si>
  <si>
    <t>MS-Alpha2-{(99.5,10),(95,10)}</t>
    <phoneticPr fontId="17" type="noConversion"/>
  </si>
  <si>
    <t>MS-Alpha2-{(99.5,10),(95,10)}-Pri-I</t>
    <phoneticPr fontId="17" type="noConversion"/>
  </si>
  <si>
    <r>
      <t>B</t>
    </r>
    <r>
      <rPr>
        <sz val="11"/>
        <color theme="1"/>
        <rFont val="等线"/>
        <family val="3"/>
        <charset val="134"/>
        <scheme val="minor"/>
      </rPr>
      <t>ased on PF, prioritize the transmission of I frame</t>
    </r>
    <phoneticPr fontId="17" type="noConversion"/>
  </si>
  <si>
    <t>MS-Alpha2-{(99.5,10),(95,10)}-Pri-I+FLIT</t>
    <phoneticPr fontId="17" type="noConversion"/>
  </si>
  <si>
    <r>
      <t>F</t>
    </r>
    <r>
      <rPr>
        <sz val="11"/>
        <color theme="1"/>
        <rFont val="等线"/>
        <family val="3"/>
        <charset val="134"/>
        <scheme val="minor"/>
      </rPr>
      <t>LIT and prioritize the transmission of I frame</t>
    </r>
    <phoneticPr fontId="17" type="noConversion"/>
  </si>
  <si>
    <t>MS-Alpha2-{(99.5,10),(95,10)}-90%</t>
    <phoneticPr fontId="17" type="noConversion"/>
  </si>
  <si>
    <t>MS-Alpha2-{(99.5,10),(95,10)}-90%-Pri-I</t>
    <phoneticPr fontId="17" type="noConversion"/>
  </si>
  <si>
    <t>MS-Alpha2-{(99.5,10),(95,10)}-90%-Pri-I+FLIT</t>
    <phoneticPr fontId="17" type="noConversion"/>
  </si>
  <si>
    <r>
      <t>DU-</t>
    </r>
    <r>
      <rPr>
        <sz val="11"/>
        <color theme="1"/>
        <rFont val="等线"/>
        <family val="2"/>
        <scheme val="minor"/>
      </rPr>
      <t>pose</t>
    </r>
    <phoneticPr fontId="17" type="noConversion"/>
  </si>
  <si>
    <t>UL</t>
    <phoneticPr fontId="17" type="noConversion"/>
  </si>
  <si>
    <t>UL-VR/CG</t>
    <phoneticPr fontId="17" type="noConversion"/>
  </si>
  <si>
    <r>
      <t>&gt;</t>
    </r>
    <r>
      <rPr>
        <sz val="11"/>
        <color theme="1"/>
        <rFont val="等线"/>
        <family val="2"/>
        <scheme val="minor"/>
      </rPr>
      <t>15</t>
    </r>
    <phoneticPr fontId="17" type="noConversion"/>
  </si>
  <si>
    <t>100% (15)</t>
    <phoneticPr fontId="17" type="noConversion"/>
  </si>
  <si>
    <t>UMA-pose</t>
    <phoneticPr fontId="17" type="noConversion"/>
  </si>
  <si>
    <t>95.56% (15)</t>
    <phoneticPr fontId="17" type="noConversion"/>
  </si>
  <si>
    <t>DU-video-(99,30)</t>
    <phoneticPr fontId="17" type="noConversion"/>
  </si>
  <si>
    <t>UL-AR</t>
    <phoneticPr fontId="17" type="noConversion"/>
  </si>
  <si>
    <t>UMA-video-(99,30)</t>
    <phoneticPr fontId="17" type="noConversion"/>
  </si>
  <si>
    <t>&lt;1</t>
    <phoneticPr fontId="17" type="noConversion"/>
  </si>
  <si>
    <t>DU-video-(99,10)</t>
    <phoneticPr fontId="17" type="noConversion"/>
  </si>
  <si>
    <t>DU-video-(99,15)</t>
    <phoneticPr fontId="17" type="noConversion"/>
  </si>
  <si>
    <t>DU-video-(99,60)</t>
    <phoneticPr fontId="17" type="noConversion"/>
  </si>
  <si>
    <t>Ericsson</t>
  </si>
  <si>
    <t>R1-2108007</t>
  </si>
  <si>
    <t>no limit</t>
  </si>
  <si>
    <t>FR2,4T4R, (1,2,2,1,1:1,2)</t>
  </si>
  <si>
    <t>UL_scene+video</t>
  </si>
  <si>
    <t>AlwaysOn - baseline</t>
    <phoneticPr fontId="6" type="noConversion"/>
  </si>
  <si>
    <t>Option1-Extrapolation</t>
  </si>
  <si>
    <t>e.g., additional assumptions  / note</t>
  </si>
  <si>
    <t xml:space="preserve">DL Mean 99% latency </t>
  </si>
  <si>
    <t>ms</t>
  </si>
  <si>
    <t>This metric relevant to capacity.</t>
  </si>
  <si>
    <t>cell center UEs Avg SE</t>
  </si>
  <si>
    <t>bps/Hz</t>
  </si>
  <si>
    <t>16.6666</t>
  </si>
  <si>
    <t>MTK</t>
  </si>
  <si>
    <t>R1-2108202</t>
  </si>
  <si>
    <t xml:space="preserve">FR1,2T4R,(1,2,2,1,1,:1,2) </t>
  </si>
  <si>
    <t>Ideal</t>
  </si>
  <si>
    <t>beta: 0.5</t>
  </si>
  <si>
    <t>FR1,InH,32TxRU,(4,4,2,1,1:4,4)</t>
  </si>
  <si>
    <t>N/A</t>
  </si>
  <si>
    <t>DL-XR</t>
  </si>
  <si>
    <t>FR2,DU,2TxRU,(4,8,2,2,2:1,1)</t>
  </si>
  <si>
    <t xml:space="preserve">FR2,4T4R,(2,4,2,1,2,:1,2) </t>
  </si>
  <si>
    <t>FR1,InH,2TxRU,(16,8,2,1,1:1,1)</t>
  </si>
  <si>
    <t>DDDDD DDDUU (2.6GHz)</t>
  </si>
  <si>
    <t>DSUDD SUUDD (4.9GHz)</t>
  </si>
  <si>
    <t>DDDDD DDDUU (2.6GHz) + DSUDD SUUDD (4.9GHz)</t>
  </si>
  <si>
    <t>CA baseline</t>
  </si>
  <si>
    <t>CA with enhancements</t>
  </si>
  <si>
    <t>&lt;2</t>
  </si>
  <si>
    <t>IDR model, α = 3</t>
  </si>
  <si>
    <t>delay-aware</t>
  </si>
  <si>
    <t>IDR model, α = 1.5</t>
  </si>
  <si>
    <t>UL-CG/VR</t>
  </si>
  <si>
    <t>&gt;30</t>
  </si>
  <si>
    <t>0% - baseline</t>
  </si>
  <si>
    <t>Custom : cross-slot + MIMO layer adaptation by BWP switching</t>
  </si>
  <si>
    <t>(100,100)HMz</t>
  </si>
  <si>
    <t>Type 1 BWP switch delay, BWP timer = 8ms</t>
  </si>
  <si>
    <t>Custom : cross-slot + MIMO layer adaptation +PDCCH skipping by BWP switching</t>
  </si>
  <si>
    <t>Type 1 BWP switch delay, BWP timer = 8ms, skipping Period = 2 slots</t>
  </si>
  <si>
    <t>skipping Period = 2 slots</t>
  </si>
  <si>
    <t>Rel-17 enhancement: DCI indicate PS if there is no data</t>
  </si>
  <si>
    <t>XR</t>
  </si>
  <si>
    <t>Custom : R17 PDCCH skipping + cross slot</t>
  </si>
  <si>
    <t>ZTE, Sanechips</t>
  </si>
  <si>
    <t>AR/VR_30M_InH_10.5%</t>
  </si>
  <si>
    <t>R1-2108209</t>
  </si>
  <si>
    <t>CG_30M_InH_10.5%</t>
  </si>
  <si>
    <t>AR/VR_30M_InH_3%</t>
  </si>
  <si>
    <t>CG_30M_InH_3%</t>
  </si>
  <si>
    <t>AR/VR_30M_DU_10.5%</t>
  </si>
  <si>
    <t>CG_30M_DU_10.5%</t>
  </si>
  <si>
    <t>AR/VR_30M_DU_3%</t>
  </si>
  <si>
    <t>CG_30M_DU_3%</t>
  </si>
  <si>
    <t>GoP-based I/P</t>
  </si>
  <si>
    <t>8 (1I-7P)</t>
  </si>
  <si>
    <t>Slice-based I/P</t>
  </si>
  <si>
    <t>PDB = 20ms</t>
  </si>
  <si>
    <t>AR/VR_30M_Uma_10.5%</t>
  </si>
  <si>
    <t>CG_30M_Uma_10.5%</t>
  </si>
  <si>
    <t>Pose_InH</t>
  </si>
  <si>
    <t>4RE</t>
  </si>
  <si>
    <t>UL_AR_10M_DU</t>
  </si>
  <si>
    <t>PDB = 30ms</t>
  </si>
  <si>
    <t>FR2_AR/VR_30M_InH</t>
  </si>
  <si>
    <t>FR2_CG_30M_InH</t>
  </si>
  <si>
    <t>Precise Preemption</t>
  </si>
  <si>
    <t>New preemption indication</t>
  </si>
  <si>
    <t>Rel-15 Preemption</t>
  </si>
  <si>
    <t>Rel-15 preemption indication</t>
  </si>
  <si>
    <t>No Preemption</t>
  </si>
  <si>
    <t>AR/VR_45M_InH_10.5%</t>
  </si>
  <si>
    <t>AR/VR_45M_InH_3%</t>
  </si>
  <si>
    <t>AR/VR_45M_DU_10.5%</t>
  </si>
  <si>
    <t>AR/VR_45M_DU_3%</t>
  </si>
  <si>
    <t>DL,UL</t>
  </si>
  <si>
    <t>AlwaysOn-baseline</t>
  </si>
  <si>
    <t>using the power value of 0dBm</t>
  </si>
  <si>
    <t>S slot
PDCCH+PUSCH = sum(PDCCH-only,PUSCH)
PDCCH+PDSCH+PUSCH = sum(PDCCH+PDSCU,PUSCH)</t>
  </si>
  <si>
    <t>drx-startoffset change
additional active time</t>
  </si>
  <si>
    <t>CMCC</t>
    <phoneticPr fontId="17" type="noConversion"/>
  </si>
  <si>
    <r>
      <t>China</t>
    </r>
    <r>
      <rPr>
        <sz val="11"/>
        <color theme="1"/>
        <rFont val="等线"/>
        <family val="2"/>
        <scheme val="minor"/>
      </rPr>
      <t xml:space="preserve"> Unicom</t>
    </r>
    <phoneticPr fontId="17" type="noConversion"/>
  </si>
  <si>
    <t>R1-2108100</t>
    <phoneticPr fontId="17" type="noConversion"/>
  </si>
  <si>
    <t>FR1</t>
    <phoneticPr fontId="17" type="noConversion"/>
  </si>
  <si>
    <t>No</t>
    <phoneticPr fontId="17" type="noConversion"/>
  </si>
  <si>
    <t>64QAM</t>
    <phoneticPr fontId="17" type="noConversion"/>
  </si>
  <si>
    <t>random</t>
    <phoneticPr fontId="17" type="noConversion"/>
  </si>
  <si>
    <t>VR</t>
    <phoneticPr fontId="17" type="noConversion"/>
  </si>
  <si>
    <t>CG</t>
    <phoneticPr fontId="17" type="noConversion"/>
  </si>
  <si>
    <t>&gt;30</t>
    <phoneticPr fontId="17" type="noConversion"/>
  </si>
  <si>
    <r>
      <t>&gt;</t>
    </r>
    <r>
      <rPr>
        <sz val="11"/>
        <color theme="1"/>
        <rFont val="等线"/>
        <family val="2"/>
        <scheme val="minor"/>
      </rPr>
      <t>30</t>
    </r>
    <phoneticPr fontId="17" type="noConversion"/>
  </si>
  <si>
    <t>R1-2107429</t>
  </si>
  <si>
    <t>R1-2106951</t>
  </si>
  <si>
    <t>QC</t>
  </si>
  <si>
    <t>R1-2107376</t>
  </si>
  <si>
    <t>PDCCH capacity not modeled</t>
  </si>
  <si>
    <t># HARQ tx limited by PDB</t>
  </si>
  <si>
    <t>Varies based on SRS SINR, Doppler</t>
  </si>
  <si>
    <t>1 in D and S slots</t>
  </si>
  <si>
    <t>Ideal SR assumed every S and U slot</t>
  </si>
  <si>
    <t>2 DMRS sym per PUSCH</t>
  </si>
  <si>
    <t>&gt;240</t>
  </si>
  <si>
    <t>N.A.</t>
  </si>
  <si>
    <t>Analog BF provides the tilt angle</t>
  </si>
  <si>
    <t>PDCCH Capacity is not modelled</t>
  </si>
  <si>
    <t>256 QAM</t>
  </si>
  <si>
    <t>Per UL slot</t>
  </si>
  <si>
    <t>(M, N, P) = (1, 4, 2), 3 panels (left, right, top), (Mp, Np) = (1,1)</t>
  </si>
  <si>
    <t>None</t>
  </si>
  <si>
    <t>Regular slot, Full antenna</t>
  </si>
  <si>
    <t>Regular slot, FDM/SDM</t>
  </si>
  <si>
    <t>mini-slot, Full Antenna</t>
  </si>
  <si>
    <t>mini-slot,FDM/SDM</t>
  </si>
  <si>
    <t>&gt; 30</t>
  </si>
  <si>
    <t>Ul pose, 100, DDDUU, In</t>
  </si>
  <si>
    <t>Ul pose, 100, DDDUU, DU</t>
  </si>
  <si>
    <t>UL_Video</t>
  </si>
  <si>
    <t>AR, 20Mbps, 60ms, InH</t>
  </si>
  <si>
    <t>20Mbps, 60ms, DU</t>
  </si>
  <si>
    <t>20Mbps, 15ms, DU</t>
  </si>
  <si>
    <t>&gt;90%</t>
  </si>
  <si>
    <t>20.833.5</t>
  </si>
  <si>
    <t>AR+VR</t>
  </si>
  <si>
    <t>DA(Delay Aware)</t>
  </si>
  <si>
    <t>DA (Delay Aware)</t>
  </si>
  <si>
    <t># DL HARQ tx limited by PDB,  UL HARQ BLER target = 0.01</t>
  </si>
  <si>
    <t>x</t>
  </si>
  <si>
    <t>16/16/17</t>
  </si>
  <si>
    <t>non-uniform cycle</t>
  </si>
  <si>
    <t>PSG is w.r.t 60Fps</t>
  </si>
  <si>
    <t>PSG w.r.t VR30</t>
  </si>
  <si>
    <t>PSG w.r.t pose 4ms</t>
  </si>
  <si>
    <t>PSG w.r.t w/ jitter</t>
  </si>
  <si>
    <t># DL HARQ tx limited by PDB,  UL HARQ BLER target = 0.1</t>
  </si>
  <si>
    <t>PSG w.r.t AlwaysOn</t>
  </si>
  <si>
    <t>Evenly Spaced</t>
  </si>
  <si>
    <t>DL only evaluation</t>
  </si>
  <si>
    <t>ALWAYS ON</t>
  </si>
  <si>
    <t>DL only</t>
  </si>
  <si>
    <t>Cross-slot scheduling</t>
  </si>
  <si>
    <t>Power savings computed with regards to always on</t>
  </si>
  <si>
    <t>PDCCH Skipping</t>
  </si>
  <si>
    <t>PDCCH Skipping + Cross-slot skipping</t>
  </si>
  <si>
    <t>0.0.2</t>
    <phoneticPr fontId="17" type="noConversion"/>
  </si>
  <si>
    <t>include the results submitted in RAN1 #106-e</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</si>
</sst>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76" formatCode="0.0"/>
    <numFmt numFmtId="177" formatCode="_(* #,##0.00_);_(* \(#,##0.00\);_(* &quot;-&quot;??_);_(@_)"/>
    <numFmt numFmtId="178" formatCode="_(* #,##0_);_(* \(#,##0\);_(* &quot;-&quot;??_);_(@_)"/>
    <numFmt numFmtId="179" formatCode="_(* #,##0.0_);_(* \(#,##0.0\);_(* &quot;-&quot;??_);_(@_)"/>
    <numFmt numFmtId="180" formatCode="0.0%"/>
    <numFmt numFmtId="181" formatCode="0.00_ "/>
  </numFmts>
  <fonts count="57" x14ac:knownFonts="1">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name val="等线"/>
      <family val="2"/>
      <charset val="134"/>
      <scheme val="minor"/>
    </font>
    <font>
      <sz val="11"/>
      <color theme="1"/>
      <name val="Arial"/>
      <family val="2"/>
    </font>
    <font>
      <b/>
      <sz val="11"/>
      <color theme="1"/>
      <name val="Arial"/>
      <family val="2"/>
    </font>
    <font>
      <b/>
      <sz val="11"/>
      <color theme="1"/>
      <name val="等线"/>
      <family val="2"/>
      <scheme val="minor"/>
    </font>
    <font>
      <sz val="11"/>
      <color rgb="FFFF0000"/>
      <name val="等线"/>
      <family val="2"/>
      <scheme val="minor"/>
    </font>
    <font>
      <sz val="11"/>
      <name val="等线"/>
      <family val="2"/>
      <scheme val="minor"/>
    </font>
    <font>
      <b/>
      <sz val="11"/>
      <name val="等线"/>
      <family val="2"/>
      <scheme val="minor"/>
    </font>
    <font>
      <b/>
      <sz val="11"/>
      <color rgb="FFFF0000"/>
      <name val="等线"/>
      <family val="2"/>
      <scheme val="minor"/>
    </font>
    <font>
      <b/>
      <sz val="8"/>
      <name val="等线"/>
      <family val="2"/>
      <scheme val="minor"/>
    </font>
    <font>
      <sz val="11"/>
      <color theme="1"/>
      <name val="Times New Roman"/>
      <family val="1"/>
    </font>
    <font>
      <sz val="10"/>
      <color theme="1"/>
      <name val="等线"/>
      <family val="2"/>
      <scheme val="minor"/>
    </font>
    <font>
      <b/>
      <sz val="10"/>
      <color rgb="FFFF0000"/>
      <name val="等线"/>
      <family val="2"/>
      <scheme val="minor"/>
    </font>
    <font>
      <b/>
      <sz val="10"/>
      <name val="等线"/>
      <family val="2"/>
      <scheme val="minor"/>
    </font>
    <font>
      <b/>
      <sz val="10"/>
      <color theme="1"/>
      <name val="等线"/>
      <family val="2"/>
      <scheme val="minor"/>
    </font>
    <font>
      <b/>
      <sz val="14"/>
      <name val="等线"/>
      <family val="2"/>
      <scheme val="minor"/>
    </font>
    <font>
      <b/>
      <sz val="14"/>
      <color theme="1"/>
      <name val="等线"/>
      <family val="2"/>
      <scheme val="minor"/>
    </font>
    <font>
      <b/>
      <sz val="18"/>
      <color rgb="FFFF0000"/>
      <name val="等线"/>
      <family val="2"/>
      <scheme val="minor"/>
    </font>
    <font>
      <b/>
      <sz val="18"/>
      <color theme="1"/>
      <name val="等线"/>
      <family val="2"/>
      <scheme val="minor"/>
    </font>
    <font>
      <b/>
      <sz val="9"/>
      <name val="等线"/>
      <family val="2"/>
      <scheme val="minor"/>
    </font>
    <font>
      <sz val="11"/>
      <color theme="1"/>
      <name val="等线"/>
      <family val="2"/>
      <charset val="134"/>
      <scheme val="minor"/>
    </font>
    <font>
      <b/>
      <sz val="11"/>
      <name val="等线"/>
      <family val="3"/>
      <charset val="134"/>
      <scheme val="minor"/>
    </font>
    <font>
      <b/>
      <sz val="11"/>
      <color rgb="FFFF0000"/>
      <name val="等线"/>
      <family val="3"/>
      <charset val="134"/>
      <scheme val="minor"/>
    </font>
    <font>
      <b/>
      <sz val="10"/>
      <color rgb="FFFF0000"/>
      <name val="等线"/>
      <family val="3"/>
      <charset val="134"/>
      <scheme val="minor"/>
    </font>
    <font>
      <b/>
      <sz val="10"/>
      <color rgb="FF7030A0"/>
      <name val="等线"/>
      <family val="3"/>
      <charset val="134"/>
      <scheme val="minor"/>
    </font>
    <font>
      <b/>
      <sz val="10"/>
      <color theme="1"/>
      <name val="等线"/>
      <family val="3"/>
      <charset val="134"/>
      <scheme val="minor"/>
    </font>
    <font>
      <sz val="9"/>
      <color indexed="81"/>
      <name val="宋体"/>
      <family val="3"/>
      <charset val="134"/>
    </font>
    <font>
      <b/>
      <sz val="9"/>
      <color indexed="81"/>
      <name val="宋体"/>
      <family val="3"/>
      <charset val="134"/>
    </font>
    <font>
      <b/>
      <sz val="10"/>
      <color rgb="FF7030A0"/>
      <name val="Symbol"/>
      <family val="1"/>
      <charset val="2"/>
    </font>
    <font>
      <sz val="11"/>
      <color theme="1"/>
      <name val="等线"/>
      <family val="3"/>
      <charset val="134"/>
      <scheme val="minor"/>
    </font>
    <font>
      <sz val="10"/>
      <color theme="1"/>
      <name val="Times New Roman"/>
      <family val="1"/>
    </font>
    <font>
      <b/>
      <sz val="9"/>
      <color indexed="81"/>
      <name val="Tahoma"/>
      <family val="2"/>
    </font>
    <font>
      <sz val="9"/>
      <color indexed="81"/>
      <name val="Tahoma"/>
      <family val="2"/>
    </font>
    <font>
      <sz val="11"/>
      <color rgb="FFFF0000"/>
      <name val="等线"/>
      <charset val="134"/>
      <scheme val="minor"/>
    </font>
    <font>
      <sz val="11"/>
      <name val="等线"/>
      <family val="3"/>
      <charset val="134"/>
      <scheme val="minor"/>
    </font>
    <font>
      <sz val="11"/>
      <name val="等线"/>
      <family val="2"/>
      <charset val="134"/>
      <scheme val="minor"/>
    </font>
    <font>
      <sz val="11"/>
      <color rgb="FF000000"/>
      <name val="等线"/>
      <family val="2"/>
      <scheme val="minor"/>
    </font>
    <font>
      <i/>
      <sz val="11"/>
      <name val="等线"/>
      <family val="2"/>
      <scheme val="minor"/>
    </font>
    <font>
      <sz val="8"/>
      <color rgb="FF000000"/>
      <name val="Times New Roman"/>
      <family val="1"/>
    </font>
    <font>
      <sz val="11"/>
      <name val="Segoe UI"/>
      <family val="2"/>
    </font>
    <font>
      <sz val="11"/>
      <color rgb="FF000000"/>
      <name val="等线"/>
      <family val="2"/>
      <charset val="134"/>
      <scheme val="minor"/>
    </font>
  </fonts>
  <fills count="2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bgColor indexed="64"/>
      </patternFill>
    </fill>
    <fill>
      <patternFill patternType="solid">
        <fgColor theme="5"/>
        <bgColor indexed="64"/>
      </patternFill>
    </fill>
    <fill>
      <patternFill patternType="solid">
        <fgColor theme="5" tint="-0.249977111117893"/>
        <bgColor indexed="64"/>
      </patternFill>
    </fill>
    <fill>
      <patternFill patternType="solid">
        <fgColor rgb="FF00B0F0"/>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bgColor indexed="64"/>
      </patternFill>
    </fill>
    <fill>
      <patternFill patternType="solid">
        <fgColor theme="6" tint="0.39997558519241921"/>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9" fontId="36" fillId="0" borderId="0" applyFont="0" applyFill="0" applyBorder="0" applyAlignment="0" applyProtection="0">
      <alignment vertical="center"/>
    </xf>
    <xf numFmtId="43" fontId="36" fillId="0" borderId="0" applyFont="0" applyFill="0" applyBorder="0" applyAlignment="0" applyProtection="0">
      <alignment vertical="center"/>
    </xf>
  </cellStyleXfs>
  <cellXfs count="222">
    <xf numFmtId="0" fontId="0" fillId="0" borderId="0" xfId="0">
      <alignment vertical="center"/>
    </xf>
    <xf numFmtId="0" fontId="18" fillId="0" borderId="1" xfId="0" applyFont="1" applyBorder="1">
      <alignment vertical="center"/>
    </xf>
    <xf numFmtId="0" fontId="18" fillId="0" borderId="1" xfId="0" applyFont="1" applyBorder="1" applyAlignment="1">
      <alignment horizontal="center" vertical="center"/>
    </xf>
    <xf numFmtId="0" fontId="19" fillId="3" borderId="1" xfId="0" applyFont="1" applyFill="1" applyBorder="1" applyAlignment="1">
      <alignment horizontal="center" vertical="center"/>
    </xf>
    <xf numFmtId="0" fontId="16" fillId="8" borderId="0" xfId="0" applyFont="1" applyFill="1" applyAlignment="1">
      <alignment horizontal="left" vertical="center"/>
    </xf>
    <xf numFmtId="0" fontId="20" fillId="11" borderId="0" xfId="0" applyFont="1" applyFill="1" applyBorder="1" applyAlignment="1">
      <alignment horizontal="left" vertical="center"/>
    </xf>
    <xf numFmtId="0" fontId="20" fillId="12" borderId="0" xfId="0" applyFont="1" applyFill="1" applyBorder="1" applyAlignment="1">
      <alignment horizontal="left" vertical="center"/>
    </xf>
    <xf numFmtId="0" fontId="26" fillId="0" borderId="0" xfId="0" applyFont="1" applyBorder="1" applyAlignment="1">
      <alignment horizontal="center" vertical="center"/>
    </xf>
    <xf numFmtId="0" fontId="13" fillId="13" borderId="1" xfId="0" applyFont="1" applyFill="1" applyBorder="1" applyAlignment="1">
      <alignment vertical="center" wrapText="1"/>
    </xf>
    <xf numFmtId="0" fontId="16" fillId="0" borderId="0" xfId="0" applyFont="1" applyFill="1" applyAlignment="1">
      <alignment horizontal="left" vertical="center"/>
    </xf>
    <xf numFmtId="0" fontId="16" fillId="0" borderId="0" xfId="0" applyFont="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Fill="1" applyAlignment="1">
      <alignment horizontal="center" vertical="center" wrapText="1"/>
    </xf>
    <xf numFmtId="176" fontId="21" fillId="17" borderId="0" xfId="0" applyNumberFormat="1" applyFont="1" applyFill="1" applyAlignment="1">
      <alignment horizontal="center" vertical="center"/>
    </xf>
    <xf numFmtId="2" fontId="21" fillId="17" borderId="0" xfId="0" applyNumberFormat="1" applyFont="1" applyFill="1" applyAlignment="1">
      <alignment horizontal="center" vertical="center"/>
    </xf>
    <xf numFmtId="0" fontId="16" fillId="17"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0" fillId="0" borderId="0" xfId="0" applyFill="1" applyAlignment="1">
      <alignment horizontal="center" vertical="center"/>
    </xf>
    <xf numFmtId="0" fontId="20" fillId="13" borderId="0" xfId="0" applyFont="1" applyFill="1" applyBorder="1" applyAlignment="1">
      <alignment horizontal="left" vertical="center"/>
    </xf>
    <xf numFmtId="0" fontId="20" fillId="8" borderId="0" xfId="0" applyFont="1" applyFill="1" applyAlignment="1">
      <alignment horizontal="left" vertical="center"/>
    </xf>
    <xf numFmtId="0" fontId="20" fillId="8" borderId="0" xfId="0" applyFont="1" applyFill="1" applyBorder="1" applyAlignment="1">
      <alignment horizontal="left" vertical="center"/>
    </xf>
    <xf numFmtId="0" fontId="20" fillId="15" borderId="0" xfId="0" applyFont="1" applyFill="1" applyBorder="1" applyAlignment="1">
      <alignment horizontal="left" vertical="center"/>
    </xf>
    <xf numFmtId="0" fontId="20" fillId="13" borderId="0" xfId="0" applyFont="1" applyFill="1" applyAlignment="1">
      <alignment horizontal="left" vertical="center"/>
    </xf>
    <xf numFmtId="0" fontId="16" fillId="8" borderId="0" xfId="0" applyFont="1" applyFill="1" applyBorder="1" applyAlignment="1">
      <alignment horizontal="left" vertical="center"/>
    </xf>
    <xf numFmtId="0" fontId="20" fillId="9" borderId="0" xfId="0" applyFont="1" applyFill="1" applyBorder="1" applyAlignment="1">
      <alignment horizontal="left" vertical="center"/>
    </xf>
    <xf numFmtId="0" fontId="16" fillId="9" borderId="0" xfId="0" applyFont="1" applyFill="1" applyAlignment="1">
      <alignment horizontal="left" vertical="center"/>
    </xf>
    <xf numFmtId="0" fontId="14" fillId="9" borderId="0" xfId="0" applyFont="1" applyFill="1" applyAlignment="1">
      <alignment horizontal="left" vertical="center"/>
    </xf>
    <xf numFmtId="0" fontId="20" fillId="0" borderId="0" xfId="0" applyFont="1" applyFill="1" applyAlignment="1">
      <alignment horizontal="left" vertical="center"/>
    </xf>
    <xf numFmtId="0" fontId="20" fillId="17" borderId="0" xfId="0" applyFont="1" applyFill="1" applyBorder="1" applyAlignment="1">
      <alignment horizontal="left" vertical="center"/>
    </xf>
    <xf numFmtId="0" fontId="20" fillId="10" borderId="0" xfId="0" applyFont="1" applyFill="1" applyBorder="1" applyAlignment="1">
      <alignment horizontal="left" vertical="center"/>
    </xf>
    <xf numFmtId="0" fontId="20" fillId="20" borderId="0" xfId="0" applyFont="1" applyFill="1" applyBorder="1" applyAlignment="1">
      <alignment horizontal="left" vertical="center"/>
    </xf>
    <xf numFmtId="0" fontId="20" fillId="21" borderId="0" xfId="0" applyFont="1" applyFill="1" applyBorder="1" applyAlignment="1">
      <alignment horizontal="left" vertical="center"/>
    </xf>
    <xf numFmtId="0" fontId="20" fillId="19" borderId="0" xfId="0" applyFont="1" applyFill="1" applyBorder="1" applyAlignment="1">
      <alignment horizontal="left" vertical="center"/>
    </xf>
    <xf numFmtId="0" fontId="23" fillId="15" borderId="0" xfId="0" applyFont="1" applyFill="1" applyBorder="1" applyAlignment="1">
      <alignment horizontal="left" vertical="center"/>
    </xf>
    <xf numFmtId="0" fontId="20" fillId="0" borderId="0" xfId="0" applyFont="1" applyAlignment="1">
      <alignment horizontal="left" vertical="center"/>
    </xf>
    <xf numFmtId="0" fontId="20" fillId="0" borderId="0" xfId="0" applyFont="1" applyFill="1" applyBorder="1" applyAlignment="1">
      <alignment horizontal="left" vertical="center"/>
    </xf>
    <xf numFmtId="0" fontId="20" fillId="9" borderId="0" xfId="0" applyFont="1" applyFill="1" applyAlignment="1">
      <alignment horizontal="left" vertical="center"/>
    </xf>
    <xf numFmtId="0" fontId="20" fillId="13" borderId="0" xfId="0" applyFont="1" applyFill="1" applyAlignment="1">
      <alignment horizontal="left" vertical="center" wrapText="1"/>
    </xf>
    <xf numFmtId="0" fontId="20" fillId="2" borderId="0" xfId="0" applyFont="1" applyFill="1" applyBorder="1" applyAlignment="1">
      <alignment horizontal="left" vertical="center"/>
    </xf>
    <xf numFmtId="0" fontId="20" fillId="14" borderId="0" xfId="0" applyFont="1" applyFill="1" applyBorder="1" applyAlignment="1">
      <alignment horizontal="left" vertical="center"/>
    </xf>
    <xf numFmtId="0" fontId="23" fillId="18" borderId="0" xfId="0" applyFont="1" applyFill="1" applyBorder="1" applyAlignment="1">
      <alignment horizontal="left" vertical="center"/>
    </xf>
    <xf numFmtId="0" fontId="23" fillId="2" borderId="0" xfId="0" applyFont="1" applyFill="1" applyBorder="1" applyAlignment="1">
      <alignment horizontal="left" vertical="center"/>
    </xf>
    <xf numFmtId="0" fontId="20" fillId="18" borderId="0" xfId="0" applyFont="1" applyFill="1" applyBorder="1" applyAlignment="1">
      <alignment horizontal="left" vertical="center"/>
    </xf>
    <xf numFmtId="0" fontId="23" fillId="4" borderId="0" xfId="0" applyFont="1" applyFill="1" applyBorder="1" applyAlignment="1">
      <alignment horizontal="left" vertical="center" wrapText="1"/>
    </xf>
    <xf numFmtId="0" fontId="23" fillId="18" borderId="0" xfId="0" applyFont="1" applyFill="1" applyBorder="1" applyAlignment="1">
      <alignment horizontal="left" vertical="center" wrapText="1"/>
    </xf>
    <xf numFmtId="0" fontId="23" fillId="13" borderId="0" xfId="0" applyFont="1" applyFill="1" applyBorder="1" applyAlignment="1">
      <alignment horizontal="left" vertical="center" wrapText="1"/>
    </xf>
    <xf numFmtId="0" fontId="23" fillId="13" borderId="0" xfId="0" applyFont="1" applyFill="1" applyBorder="1" applyAlignment="1">
      <alignment horizontal="left" vertical="center"/>
    </xf>
    <xf numFmtId="0" fontId="13" fillId="0" borderId="0" xfId="0" applyFont="1" applyFill="1" applyAlignment="1">
      <alignment horizontal="center" vertical="center"/>
    </xf>
    <xf numFmtId="0" fontId="13" fillId="0" borderId="0" xfId="0" applyFont="1">
      <alignment vertical="center"/>
    </xf>
    <xf numFmtId="0" fontId="13" fillId="0" borderId="0" xfId="0" applyFont="1" applyFill="1" applyAlignment="1">
      <alignment horizontal="center" vertical="center" wrapText="1"/>
    </xf>
    <xf numFmtId="0" fontId="14" fillId="23" borderId="0" xfId="0" applyFont="1" applyFill="1" applyAlignment="1">
      <alignment horizontal="left" vertical="center"/>
    </xf>
    <xf numFmtId="0" fontId="14" fillId="17" borderId="0" xfId="0" applyFont="1" applyFill="1" applyAlignment="1">
      <alignment horizontal="left" vertical="center"/>
    </xf>
    <xf numFmtId="0" fontId="13" fillId="23" borderId="0" xfId="0" applyFont="1" applyFill="1" applyAlignment="1">
      <alignment horizontal="left" vertical="center"/>
    </xf>
    <xf numFmtId="0" fontId="13" fillId="17" borderId="0" xfId="0" applyFont="1" applyFill="1" applyAlignment="1">
      <alignment horizontal="left" vertical="center"/>
    </xf>
    <xf numFmtId="0" fontId="13" fillId="10" borderId="0" xfId="0" applyFont="1" applyFill="1" applyAlignment="1">
      <alignment horizontal="left" vertical="center"/>
    </xf>
    <xf numFmtId="0" fontId="14" fillId="10" borderId="0" xfId="0" applyFont="1" applyFill="1" applyAlignment="1">
      <alignment horizontal="left" vertical="center"/>
    </xf>
    <xf numFmtId="0" fontId="30" fillId="7"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0" borderId="1" xfId="0" applyFont="1" applyBorder="1" applyAlignment="1">
      <alignment horizontal="center" vertical="center"/>
    </xf>
    <xf numFmtId="0" fontId="28" fillId="5" borderId="1" xfId="0" applyFont="1" applyFill="1" applyBorder="1" applyAlignment="1">
      <alignment horizontal="center" vertical="center" wrapText="1"/>
    </xf>
    <xf numFmtId="0" fontId="31" fillId="22" borderId="0" xfId="0" applyFont="1" applyFill="1" applyAlignment="1">
      <alignment horizontal="left" vertical="center"/>
    </xf>
    <xf numFmtId="0" fontId="31" fillId="22" borderId="0" xfId="0" applyFont="1" applyFill="1" applyAlignment="1">
      <alignment horizontal="center" vertical="center"/>
    </xf>
    <xf numFmtId="0" fontId="32" fillId="18" borderId="0" xfId="0" applyFont="1" applyFill="1" applyAlignment="1">
      <alignment horizontal="left" vertical="center"/>
    </xf>
    <xf numFmtId="0" fontId="32" fillId="18" borderId="0" xfId="0" applyFont="1" applyFill="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lignment vertical="center"/>
    </xf>
    <xf numFmtId="0" fontId="13" fillId="0" borderId="1" xfId="0" applyFont="1" applyBorder="1">
      <alignment vertical="center"/>
    </xf>
    <xf numFmtId="0" fontId="20" fillId="8" borderId="1" xfId="0" applyFont="1" applyFill="1" applyBorder="1">
      <alignment vertical="center"/>
    </xf>
    <xf numFmtId="0" fontId="13" fillId="8" borderId="1" xfId="0" applyFont="1" applyFill="1" applyBorder="1" applyAlignment="1">
      <alignment horizontal="left" vertical="center"/>
    </xf>
    <xf numFmtId="0" fontId="20" fillId="12" borderId="1" xfId="0" applyFont="1" applyFill="1" applyBorder="1" applyAlignment="1">
      <alignment horizontal="left" vertical="center"/>
    </xf>
    <xf numFmtId="0" fontId="13" fillId="12" borderId="1" xfId="0" applyFont="1" applyFill="1" applyBorder="1" applyAlignment="1">
      <alignment horizontal="left" vertical="center"/>
    </xf>
    <xf numFmtId="0" fontId="13" fillId="16" borderId="1" xfId="0" applyFont="1" applyFill="1" applyBorder="1" applyAlignment="1">
      <alignment horizontal="left" vertical="center"/>
    </xf>
    <xf numFmtId="0" fontId="22" fillId="15"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Border="1" applyAlignment="1">
      <alignment vertical="center" wrapText="1"/>
    </xf>
    <xf numFmtId="0" fontId="27" fillId="15"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3" fillId="12" borderId="1" xfId="0" applyFont="1" applyFill="1" applyBorder="1" applyAlignment="1">
      <alignment horizontal="left" vertical="center" wrapText="1"/>
    </xf>
    <xf numFmtId="0" fontId="13" fillId="16" borderId="1" xfId="0" applyFont="1" applyFill="1" applyBorder="1" applyAlignment="1">
      <alignment horizontal="left" vertical="center" wrapText="1"/>
    </xf>
    <xf numFmtId="0" fontId="22" fillId="15" borderId="1"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13" fillId="0" borderId="0" xfId="0" applyFont="1" applyAlignment="1">
      <alignment horizontal="right" vertical="center"/>
    </xf>
    <xf numFmtId="0" fontId="20" fillId="24" borderId="0" xfId="0" applyFont="1" applyFill="1" applyBorder="1" applyAlignment="1">
      <alignment horizontal="left" vertical="center"/>
    </xf>
    <xf numFmtId="0" fontId="20"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13" fillId="10" borderId="1" xfId="0" applyFont="1" applyFill="1" applyBorder="1" applyAlignment="1">
      <alignment horizontal="left" vertical="center" wrapText="1"/>
    </xf>
    <xf numFmtId="0" fontId="27" fillId="10" borderId="1" xfId="0" applyFont="1" applyFill="1" applyBorder="1" applyAlignment="1">
      <alignment horizontal="center" vertical="center" wrapText="1"/>
    </xf>
    <xf numFmtId="0" fontId="20" fillId="2" borderId="0" xfId="0" applyFont="1" applyFill="1" applyAlignment="1">
      <alignment horizontal="left" vertical="center"/>
    </xf>
    <xf numFmtId="0" fontId="12" fillId="0" borderId="0" xfId="0" applyFont="1" applyFill="1" applyAlignment="1">
      <alignment horizontal="center" vertical="center"/>
    </xf>
    <xf numFmtId="0" fontId="20" fillId="4" borderId="0" xfId="0" applyFont="1" applyFill="1" applyBorder="1" applyAlignment="1">
      <alignment horizontal="left" vertical="center"/>
    </xf>
    <xf numFmtId="0" fontId="20" fillId="23" borderId="0" xfId="0" applyFont="1" applyFill="1" applyBorder="1" applyAlignment="1">
      <alignment horizontal="left" vertical="center"/>
    </xf>
    <xf numFmtId="0" fontId="20" fillId="25" borderId="0" xfId="0" applyFont="1" applyFill="1" applyBorder="1" applyAlignment="1">
      <alignment horizontal="left" vertical="center"/>
    </xf>
    <xf numFmtId="0" fontId="20" fillId="26" borderId="0" xfId="0" applyFont="1" applyFill="1" applyBorder="1" applyAlignment="1">
      <alignment horizontal="left" vertical="center"/>
    </xf>
    <xf numFmtId="0" fontId="30" fillId="12" borderId="1" xfId="0" applyFont="1" applyFill="1" applyBorder="1" applyAlignment="1">
      <alignment horizontal="center" vertical="center" wrapText="1"/>
    </xf>
    <xf numFmtId="0" fontId="11" fillId="0" borderId="0" xfId="0" applyFont="1" applyAlignment="1">
      <alignment horizontal="center" vertical="center"/>
    </xf>
    <xf numFmtId="0" fontId="20" fillId="18" borderId="0" xfId="0" applyFont="1" applyFill="1" applyAlignment="1">
      <alignment horizontal="left" vertical="center"/>
    </xf>
    <xf numFmtId="0" fontId="10" fillId="0" borderId="0" xfId="0" applyFont="1">
      <alignment vertical="center"/>
    </xf>
    <xf numFmtId="0" fontId="29" fillId="6" borderId="1" xfId="0" applyFont="1" applyFill="1" applyBorder="1" applyAlignment="1">
      <alignment horizontal="center" vertical="center" wrapText="1"/>
    </xf>
    <xf numFmtId="0" fontId="41" fillId="6" borderId="1" xfId="0" applyFont="1" applyFill="1" applyBorder="1" applyAlignment="1">
      <alignment horizontal="center" vertical="center" wrapText="1"/>
    </xf>
    <xf numFmtId="0" fontId="23" fillId="19" borderId="2" xfId="0" applyFont="1" applyFill="1" applyBorder="1" applyAlignment="1">
      <alignment horizontal="left" vertical="center" wrapText="1"/>
    </xf>
    <xf numFmtId="0" fontId="20" fillId="10" borderId="0" xfId="0" applyFont="1" applyFill="1" applyBorder="1" applyAlignment="1">
      <alignment horizontal="left" vertical="center"/>
    </xf>
    <xf numFmtId="0" fontId="20" fillId="18" borderId="0"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Fill="1" applyAlignment="1">
      <alignment horizontal="left" vertical="center"/>
    </xf>
    <xf numFmtId="0" fontId="9" fillId="10"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10" fontId="16" fillId="0" borderId="0" xfId="0" applyNumberFormat="1" applyFont="1" applyAlignment="1">
      <alignment horizontal="center" vertical="center"/>
    </xf>
    <xf numFmtId="10" fontId="16" fillId="0" borderId="0" xfId="0" applyNumberFormat="1" applyFont="1" applyFill="1" applyAlignment="1">
      <alignment horizontal="center" vertical="center"/>
    </xf>
    <xf numFmtId="0" fontId="23" fillId="19" borderId="0"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8" fillId="0" borderId="0" xfId="0" applyFont="1" applyFill="1" applyBorder="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10" fontId="11" fillId="0" borderId="0" xfId="1" applyNumberFormat="1" applyFont="1" applyFill="1" applyAlignment="1">
      <alignment horizontal="center" vertical="center"/>
    </xf>
    <xf numFmtId="10" fontId="16" fillId="0" borderId="0" xfId="1" applyNumberFormat="1" applyFont="1" applyFill="1" applyAlignment="1">
      <alignment horizontal="center" vertical="center"/>
    </xf>
    <xf numFmtId="10" fontId="16" fillId="0" borderId="0" xfId="1" applyNumberFormat="1" applyFont="1" applyAlignment="1">
      <alignment horizontal="center" vertical="center"/>
    </xf>
    <xf numFmtId="0" fontId="7" fillId="0" borderId="0" xfId="0" applyFont="1">
      <alignment vertical="center"/>
    </xf>
    <xf numFmtId="0" fontId="46" fillId="0" borderId="0" xfId="0" applyFont="1">
      <alignment vertical="center"/>
    </xf>
    <xf numFmtId="10" fontId="0" fillId="0" borderId="0" xfId="0" applyNumberFormat="1">
      <alignment vertical="center"/>
    </xf>
    <xf numFmtId="0" fontId="0" fillId="5" borderId="0" xfId="0" applyFill="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178" fontId="6" fillId="0" borderId="0" xfId="2" applyNumberFormat="1" applyFont="1" applyAlignment="1">
      <alignment horizontal="center" vertical="center"/>
    </xf>
    <xf numFmtId="177" fontId="6" fillId="0" borderId="0" xfId="0" applyNumberFormat="1" applyFont="1" applyAlignment="1">
      <alignment horizontal="center" vertical="center"/>
    </xf>
    <xf numFmtId="179" fontId="6" fillId="0" borderId="0" xfId="0" applyNumberFormat="1" applyFont="1" applyAlignment="1">
      <alignment horizontal="center" vertical="center"/>
    </xf>
    <xf numFmtId="9" fontId="6" fillId="0" borderId="0" xfId="1" applyFont="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xf>
    <xf numFmtId="10" fontId="6" fillId="0" borderId="0" xfId="0" applyNumberFormat="1" applyFont="1" applyAlignment="1">
      <alignment horizontal="center" vertical="center"/>
    </xf>
    <xf numFmtId="176" fontId="21" fillId="0" borderId="0" xfId="0" applyNumberFormat="1" applyFont="1" applyAlignment="1">
      <alignment horizontal="center" vertical="center"/>
    </xf>
    <xf numFmtId="9" fontId="6" fillId="0" borderId="0" xfId="1" applyFont="1" applyFill="1" applyAlignment="1">
      <alignment horizontal="center" vertical="center"/>
    </xf>
    <xf numFmtId="2" fontId="6" fillId="0" borderId="0" xfId="0" applyNumberFormat="1" applyFont="1" applyAlignment="1">
      <alignment horizontal="center" vertical="center"/>
    </xf>
    <xf numFmtId="0" fontId="6" fillId="17" borderId="0" xfId="0" applyFont="1" applyFill="1" applyAlignment="1">
      <alignment horizontal="center" vertical="center"/>
    </xf>
    <xf numFmtId="180" fontId="6" fillId="0" borderId="0" xfId="1" applyNumberFormat="1" applyFont="1" applyFill="1" applyAlignment="1">
      <alignment horizontal="center" vertical="center"/>
    </xf>
    <xf numFmtId="0" fontId="6" fillId="0" borderId="0" xfId="0" applyFont="1">
      <alignment vertical="center"/>
    </xf>
    <xf numFmtId="0" fontId="6" fillId="2"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10" fontId="0" fillId="0" borderId="0" xfId="0" applyNumberForma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10" fontId="5" fillId="0" borderId="0" xfId="0" applyNumberFormat="1" applyFont="1" applyAlignment="1">
      <alignment horizontal="center" vertical="center"/>
    </xf>
    <xf numFmtId="0" fontId="5" fillId="0" borderId="0" xfId="0" applyFont="1">
      <alignment vertical="center"/>
    </xf>
    <xf numFmtId="9" fontId="5" fillId="0" borderId="0" xfId="0" applyNumberFormat="1" applyFont="1" applyAlignment="1">
      <alignment horizontal="center" vertical="center"/>
    </xf>
    <xf numFmtId="2" fontId="5" fillId="0" borderId="0" xfId="0" applyNumberFormat="1" applyFont="1" applyAlignment="1">
      <alignment horizontal="center" vertical="center"/>
    </xf>
    <xf numFmtId="10" fontId="5" fillId="0" borderId="0" xfId="1" applyNumberFormat="1" applyFont="1" applyFill="1" applyAlignment="1">
      <alignment horizontal="center" vertical="center"/>
    </xf>
    <xf numFmtId="3" fontId="5" fillId="0" borderId="0" xfId="0" applyNumberFormat="1"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right" vertical="center"/>
    </xf>
    <xf numFmtId="10" fontId="5" fillId="0" borderId="0" xfId="1" applyNumberFormat="1" applyFont="1" applyFill="1" applyBorder="1" applyAlignment="1">
      <alignment horizontal="center" vertical="center"/>
    </xf>
    <xf numFmtId="176" fontId="49" fillId="17" borderId="0" xfId="0" applyNumberFormat="1" applyFont="1" applyFill="1" applyAlignment="1">
      <alignment horizontal="center" vertical="center"/>
    </xf>
    <xf numFmtId="0" fontId="0" fillId="17" borderId="0" xfId="0" applyFill="1" applyAlignment="1">
      <alignment horizontal="center" vertical="center"/>
    </xf>
    <xf numFmtId="9" fontId="0" fillId="0" borderId="0" xfId="0" applyNumberFormat="1" applyAlignment="1">
      <alignment horizontal="center" vertical="center"/>
    </xf>
    <xf numFmtId="180" fontId="0" fillId="0" borderId="0" xfId="1" applyNumberFormat="1" applyFont="1" applyFill="1" applyAlignment="1">
      <alignment horizontal="center" vertical="center"/>
    </xf>
    <xf numFmtId="9" fontId="0" fillId="0" borderId="0" xfId="1" applyFont="1" applyFill="1" applyAlignment="1">
      <alignment horizontal="center" vertical="center"/>
    </xf>
    <xf numFmtId="9" fontId="0" fillId="0" borderId="0" xfId="1" applyFont="1" applyAlignment="1">
      <alignment horizontal="center" vertical="center"/>
    </xf>
    <xf numFmtId="2" fontId="49" fillId="17" borderId="0" xfId="0" applyNumberFormat="1"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181" fontId="4" fillId="0" borderId="0" xfId="0" applyNumberFormat="1" applyFont="1" applyAlignment="1">
      <alignment horizontal="center" vertical="center"/>
    </xf>
    <xf numFmtId="10" fontId="4" fillId="0" borderId="0" xfId="0" applyNumberFormat="1"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center"/>
    </xf>
    <xf numFmtId="176" fontId="4" fillId="0" borderId="0" xfId="0" applyNumberFormat="1"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51" fillId="0" borderId="0" xfId="0" applyFont="1" applyAlignment="1">
      <alignment horizontal="center" vertical="center"/>
    </xf>
    <xf numFmtId="0" fontId="22" fillId="0" borderId="0" xfId="0" applyFont="1" applyAlignment="1">
      <alignment horizontal="left" vertical="center"/>
    </xf>
    <xf numFmtId="176" fontId="22" fillId="17" borderId="0" xfId="0" applyNumberFormat="1" applyFont="1" applyFill="1" applyAlignment="1">
      <alignment horizontal="center" vertical="center"/>
    </xf>
    <xf numFmtId="0" fontId="22" fillId="17" borderId="0" xfId="0" applyFont="1" applyFill="1" applyAlignment="1">
      <alignment horizontal="center" vertical="center"/>
    </xf>
    <xf numFmtId="9" fontId="22" fillId="0" borderId="0" xfId="1" applyFont="1" applyFill="1" applyAlignment="1">
      <alignment horizontal="center" vertical="center"/>
    </xf>
    <xf numFmtId="2" fontId="22" fillId="0" borderId="0" xfId="0" applyNumberFormat="1" applyFont="1" applyAlignment="1">
      <alignment horizontal="center" vertical="center"/>
    </xf>
    <xf numFmtId="2" fontId="22" fillId="0" borderId="0" xfId="1" applyNumberFormat="1" applyFont="1" applyFill="1" applyAlignment="1">
      <alignment horizontal="center" vertical="center"/>
    </xf>
    <xf numFmtId="0" fontId="52" fillId="0" borderId="0" xfId="0" applyFont="1" applyAlignment="1">
      <alignment horizontal="center" vertical="center"/>
    </xf>
    <xf numFmtId="2" fontId="51" fillId="0" borderId="0" xfId="0" applyNumberFormat="1" applyFont="1" applyAlignment="1">
      <alignment horizontal="center" vertical="center"/>
    </xf>
    <xf numFmtId="0" fontId="53" fillId="17"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21" fillId="0" borderId="0" xfId="0" applyFont="1" applyAlignment="1">
      <alignment horizontal="center" vertical="center" wrapText="1"/>
    </xf>
    <xf numFmtId="0" fontId="54" fillId="0" borderId="0" xfId="0" applyFont="1">
      <alignment vertical="center"/>
    </xf>
    <xf numFmtId="0" fontId="46" fillId="0" borderId="0" xfId="0" applyFont="1" applyAlignment="1">
      <alignment horizontal="center" vertical="center"/>
    </xf>
    <xf numFmtId="9"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54" fillId="0" borderId="0" xfId="0" applyFont="1" applyAlignment="1">
      <alignment vertical="center" wrapText="1"/>
    </xf>
    <xf numFmtId="0" fontId="46" fillId="0" borderId="0" xfId="0" applyFont="1" applyAlignment="1">
      <alignment horizontal="center" vertical="center" wrapText="1"/>
    </xf>
    <xf numFmtId="9" fontId="3" fillId="0" borderId="0" xfId="0" applyNumberFormat="1" applyFont="1" applyAlignment="1">
      <alignment horizontal="center" vertical="center" wrapText="1"/>
    </xf>
    <xf numFmtId="10" fontId="3" fillId="0" borderId="0" xfId="0" applyNumberFormat="1"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wrapText="1"/>
    </xf>
    <xf numFmtId="0" fontId="55" fillId="0" borderId="0" xfId="0" applyFont="1" applyAlignment="1">
      <alignment horizontal="center" vertical="center" wrapText="1"/>
    </xf>
    <xf numFmtId="2" fontId="22" fillId="17" borderId="0" xfId="0" applyNumberFormat="1" applyFont="1" applyFill="1" applyAlignment="1">
      <alignment horizontal="center" vertical="center"/>
    </xf>
    <xf numFmtId="0" fontId="22" fillId="0" borderId="0" xfId="0" applyFont="1" applyAlignment="1">
      <alignment horizontal="left" vertical="center" wrapText="1"/>
    </xf>
    <xf numFmtId="11" fontId="22" fillId="0" borderId="0" xfId="0" applyNumberFormat="1" applyFont="1" applyAlignment="1">
      <alignment horizontal="center" vertical="center"/>
    </xf>
    <xf numFmtId="0" fontId="52" fillId="0" borderId="0" xfId="0" applyFont="1" applyAlignment="1">
      <alignment horizontal="left" vertical="center"/>
    </xf>
    <xf numFmtId="176" fontId="52" fillId="17" borderId="0" xfId="0" applyNumberFormat="1" applyFont="1" applyFill="1" applyAlignment="1">
      <alignment horizontal="center" vertical="center"/>
    </xf>
    <xf numFmtId="2" fontId="52" fillId="17" borderId="0" xfId="0" applyNumberFormat="1" applyFont="1" applyFill="1" applyAlignment="1">
      <alignment horizontal="center" vertical="center"/>
    </xf>
    <xf numFmtId="0" fontId="56" fillId="0" borderId="0" xfId="0" applyFont="1" applyAlignment="1">
      <alignment horizontal="center" vertical="center"/>
    </xf>
    <xf numFmtId="0" fontId="2" fillId="0" borderId="0" xfId="0" applyFont="1" applyAlignment="1">
      <alignment horizontal="center" vertical="center"/>
    </xf>
    <xf numFmtId="0" fontId="18" fillId="2" borderId="1" xfId="0" applyFont="1" applyFill="1" applyBorder="1" applyAlignment="1">
      <alignment horizontal="center" vertical="center"/>
    </xf>
    <xf numFmtId="0" fontId="20" fillId="10" borderId="0" xfId="0" applyFont="1" applyFill="1" applyBorder="1" applyAlignment="1">
      <alignment horizontal="left" vertical="center"/>
    </xf>
    <xf numFmtId="0" fontId="20" fillId="10" borderId="2" xfId="0" applyFont="1" applyFill="1" applyBorder="1" applyAlignment="1">
      <alignment horizontal="left" vertical="center"/>
    </xf>
    <xf numFmtId="0" fontId="20" fillId="13" borderId="0" xfId="0" applyFont="1" applyFill="1" applyBorder="1" applyAlignment="1">
      <alignment horizontal="left" vertical="center"/>
    </xf>
    <xf numFmtId="0" fontId="20" fillId="13" borderId="2" xfId="0" applyFont="1" applyFill="1" applyBorder="1" applyAlignment="1">
      <alignment horizontal="left" vertical="center"/>
    </xf>
    <xf numFmtId="0" fontId="20" fillId="18" borderId="0" xfId="0" applyFont="1" applyFill="1" applyBorder="1" applyAlignment="1">
      <alignment horizontal="left" vertical="center"/>
    </xf>
    <xf numFmtId="0" fontId="20" fillId="18" borderId="2" xfId="0" applyFont="1" applyFill="1" applyBorder="1" applyAlignment="1">
      <alignment horizontal="left" vertical="center"/>
    </xf>
    <xf numFmtId="0" fontId="20" fillId="6"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3" fillId="19" borderId="2" xfId="0" applyFont="1" applyFill="1" applyBorder="1" applyAlignment="1">
      <alignment horizontal="left" vertical="center" wrapText="1"/>
    </xf>
  </cellXfs>
  <cellStyles count="3">
    <cellStyle name="百分比" xfId="1" builtinId="5"/>
    <cellStyle name="常规" xfId="0" builtinId="0"/>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74F2-CBD5-44B0-B7F7-9FA06FEAE969}">
  <dimension ref="A1:B16"/>
  <sheetViews>
    <sheetView tabSelected="1" workbookViewId="0">
      <selection activeCell="B16" sqref="B16"/>
    </sheetView>
  </sheetViews>
  <sheetFormatPr defaultRowHeight="14.25" x14ac:dyDescent="0.2"/>
  <cols>
    <col min="1" max="1" width="14.25" customWidth="1"/>
    <col min="2" max="2" width="62.75" customWidth="1"/>
  </cols>
  <sheetData>
    <row r="1" spans="1:2" x14ac:dyDescent="0.2">
      <c r="A1" s="212" t="s">
        <v>1</v>
      </c>
      <c r="B1" s="212"/>
    </row>
    <row r="2" spans="1:2" ht="15" x14ac:dyDescent="0.2">
      <c r="A2" s="3" t="s">
        <v>2</v>
      </c>
      <c r="B2" s="3" t="s">
        <v>5</v>
      </c>
    </row>
    <row r="3" spans="1:2" x14ac:dyDescent="0.2">
      <c r="A3" s="2" t="s">
        <v>3</v>
      </c>
      <c r="B3" s="1" t="s">
        <v>4</v>
      </c>
    </row>
    <row r="4" spans="1:2" x14ac:dyDescent="0.2">
      <c r="A4" s="2" t="s">
        <v>289</v>
      </c>
      <c r="B4" s="1" t="s">
        <v>290</v>
      </c>
    </row>
    <row r="5" spans="1:2" x14ac:dyDescent="0.2">
      <c r="A5" s="2" t="s">
        <v>584</v>
      </c>
      <c r="B5" s="1" t="s">
        <v>585</v>
      </c>
    </row>
    <row r="6" spans="1:2" x14ac:dyDescent="0.2">
      <c r="A6" s="2"/>
      <c r="B6" s="1"/>
    </row>
    <row r="7" spans="1:2" x14ac:dyDescent="0.2">
      <c r="A7" s="2"/>
      <c r="B7" s="1"/>
    </row>
    <row r="8" spans="1:2" x14ac:dyDescent="0.2">
      <c r="A8" s="2"/>
      <c r="B8" s="1"/>
    </row>
    <row r="9" spans="1:2" x14ac:dyDescent="0.2">
      <c r="A9" s="2"/>
      <c r="B9" s="1"/>
    </row>
    <row r="10" spans="1:2" x14ac:dyDescent="0.2">
      <c r="A10" s="2"/>
      <c r="B10" s="1"/>
    </row>
    <row r="11" spans="1:2" x14ac:dyDescent="0.2">
      <c r="A11" s="2"/>
      <c r="B11" s="1"/>
    </row>
    <row r="12" spans="1:2" x14ac:dyDescent="0.2">
      <c r="A12" s="2"/>
      <c r="B12" s="1"/>
    </row>
    <row r="13" spans="1:2" x14ac:dyDescent="0.2">
      <c r="A13" s="2"/>
      <c r="B13" s="1"/>
    </row>
    <row r="14" spans="1:2" x14ac:dyDescent="0.2">
      <c r="A14" s="2"/>
      <c r="B14" s="1"/>
    </row>
    <row r="15" spans="1:2" x14ac:dyDescent="0.2">
      <c r="A15" s="2"/>
      <c r="B15" s="1"/>
    </row>
    <row r="16" spans="1:2" x14ac:dyDescent="0.2">
      <c r="A16" s="2"/>
      <c r="B16" s="1"/>
    </row>
  </sheetData>
  <mergeCells count="1">
    <mergeCell ref="A1:B1"/>
  </mergeCells>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3ED2-71A6-46EE-888C-62892E9E57E7}">
  <dimension ref="A1:GA368"/>
  <sheetViews>
    <sheetView zoomScaleNormal="100" workbookViewId="0">
      <pane xSplit="6" ySplit="6" topLeftCell="DA43" activePane="bottomRight" state="frozen"/>
      <selection pane="topRight" activeCell="G1" sqref="G1"/>
      <selection pane="bottomLeft" activeCell="A7" sqref="A7"/>
      <selection pane="bottomRight" activeCell="DC130" sqref="DC130"/>
    </sheetView>
  </sheetViews>
  <sheetFormatPr defaultColWidth="9.125" defaultRowHeight="14.25" x14ac:dyDescent="0.2"/>
  <cols>
    <col min="1" max="2" width="16.25" style="14" customWidth="1"/>
    <col min="3" max="3" width="13.125" style="14" customWidth="1"/>
    <col min="4" max="5" width="9.125" style="14"/>
    <col min="6" max="6" width="14.75" style="14" customWidth="1"/>
    <col min="7" max="7" width="9.125" style="14"/>
    <col min="8" max="8" width="12.25" style="14" customWidth="1"/>
    <col min="9" max="9" width="11.875" style="14" customWidth="1"/>
    <col min="10" max="10" width="40" style="10" customWidth="1"/>
    <col min="11" max="11" width="12.875" style="14" customWidth="1"/>
    <col min="12" max="12" width="9.75" style="14" customWidth="1"/>
    <col min="13" max="13" width="12.875" style="14" customWidth="1"/>
    <col min="14" max="14" width="26.75" style="14" customWidth="1"/>
    <col min="15" max="15" width="13.25" style="14" customWidth="1"/>
    <col min="16" max="16" width="26.25" style="10" customWidth="1"/>
    <col min="17" max="17" width="19.875" style="14" customWidth="1"/>
    <col min="18" max="19" width="13.25" style="14" customWidth="1"/>
    <col min="20" max="21" width="12.25" style="14" customWidth="1"/>
    <col min="22" max="27" width="14.25" style="14" customWidth="1"/>
    <col min="28" max="32" width="12" style="14" customWidth="1"/>
    <col min="33" max="33" width="15.75" style="14" customWidth="1"/>
    <col min="34" max="34" width="11.25" style="14" customWidth="1"/>
    <col min="35" max="37" width="12" style="14" customWidth="1"/>
    <col min="38" max="38" width="11.25" style="14" customWidth="1"/>
    <col min="39" max="39" width="12" style="14" customWidth="1"/>
    <col min="40" max="40" width="16.75" style="14" customWidth="1"/>
    <col min="41" max="41" width="13.75" style="14" customWidth="1"/>
    <col min="42" max="43" width="16.75" style="14" customWidth="1"/>
    <col min="44" max="44" width="18.875" style="14" customWidth="1"/>
    <col min="45" max="45" width="13.75" style="14" customWidth="1"/>
    <col min="46" max="48" width="18.875" style="14" customWidth="1"/>
    <col min="49" max="49" width="27.125" style="10" customWidth="1"/>
    <col min="50" max="50" width="11.25" style="14" customWidth="1"/>
    <col min="51" max="51" width="11.75" style="14" customWidth="1"/>
    <col min="52" max="52" width="10.25" style="14" customWidth="1"/>
    <col min="53" max="53" width="10.875" style="14" customWidth="1"/>
    <col min="54" max="54" width="14.25" style="14" customWidth="1"/>
    <col min="55" max="55" width="13.875" style="14" customWidth="1"/>
    <col min="56" max="60" width="9.125" style="14"/>
    <col min="61" max="61" width="44.25" style="14" customWidth="1"/>
    <col min="62" max="62" width="12.75" style="14" customWidth="1"/>
    <col min="63" max="63" width="11.125" style="14" customWidth="1"/>
    <col min="64" max="67" width="11" style="14" customWidth="1"/>
    <col min="68" max="68" width="16.75" style="14" customWidth="1"/>
    <col min="69" max="69" width="9.125" style="14"/>
    <col min="70" max="71" width="9.25" style="14" customWidth="1"/>
    <col min="72" max="72" width="12.875" style="14" customWidth="1"/>
    <col min="73" max="74" width="13.25" style="14" customWidth="1"/>
    <col min="75" max="75" width="42.875" style="14" customWidth="1"/>
    <col min="76" max="76" width="12.75" style="14" customWidth="1"/>
    <col min="77" max="77" width="14.25" style="14" customWidth="1"/>
    <col min="78" max="82" width="11" style="14" customWidth="1"/>
    <col min="83" max="83" width="9.125" style="14"/>
    <col min="84" max="85" width="9.25" style="14" customWidth="1"/>
    <col min="86" max="86" width="12.875" style="14" customWidth="1"/>
    <col min="87" max="88" width="13.25" style="14" customWidth="1"/>
    <col min="89" max="89" width="45.25" style="14" customWidth="1"/>
    <col min="90" max="90" width="12.75" style="14" customWidth="1"/>
    <col min="91" max="91" width="14.25" style="14" customWidth="1"/>
    <col min="92" max="96" width="11" style="14" customWidth="1"/>
    <col min="97" max="97" width="9.125" style="14"/>
    <col min="98" max="99" width="9.25" style="14" customWidth="1"/>
    <col min="100" max="100" width="12.875" style="14" customWidth="1"/>
    <col min="101" max="102" width="13.25" style="14" customWidth="1"/>
    <col min="103" max="103" width="16.25" style="14" customWidth="1"/>
    <col min="104" max="104" width="13.75" style="14" customWidth="1"/>
    <col min="105" max="105" width="26.25" style="14" customWidth="1"/>
    <col min="106" max="106" width="12.25" style="14" customWidth="1"/>
    <col min="107" max="107" width="28.75" style="14" customWidth="1"/>
    <col min="108" max="113" width="15.25" style="14" customWidth="1"/>
    <col min="114" max="114" width="16.25" style="14" customWidth="1"/>
    <col min="115" max="115" width="14.375" style="14" customWidth="1"/>
    <col min="116" max="117" width="14.25" style="14" customWidth="1"/>
    <col min="118" max="118" width="12.75" style="14" customWidth="1"/>
    <col min="119" max="119" width="14.875" style="14" customWidth="1"/>
    <col min="120" max="120" width="14.25" style="14" customWidth="1"/>
    <col min="121" max="121" width="14.875" style="14" customWidth="1"/>
    <col min="122" max="122" width="18.625" style="14" customWidth="1"/>
    <col min="123" max="126" width="15.25" style="14" customWidth="1"/>
    <col min="127" max="127" width="16.25" style="14" customWidth="1"/>
    <col min="128" max="128" width="12.75" style="14" customWidth="1"/>
    <col min="129" max="130" width="17" style="14" bestFit="1" customWidth="1"/>
    <col min="131" max="134" width="12.75" style="14" customWidth="1"/>
    <col min="135" max="135" width="18" style="14" customWidth="1"/>
    <col min="136" max="139" width="15.25" style="14" customWidth="1"/>
    <col min="140" max="140" width="16.25" style="14" customWidth="1"/>
    <col min="141" max="141" width="14" style="14" customWidth="1"/>
    <col min="142" max="143" width="15.25" style="14" customWidth="1"/>
    <col min="144" max="144" width="12.75" style="14" customWidth="1"/>
    <col min="145" max="145" width="14.375" style="14" customWidth="1"/>
    <col min="146" max="146" width="15" style="14" customWidth="1"/>
    <col min="147" max="147" width="14.875" style="14" customWidth="1"/>
    <col min="148" max="148" width="19.75" style="14" customWidth="1"/>
    <col min="149" max="149" width="12.75" style="14" customWidth="1"/>
    <col min="150" max="150" width="18.25" style="14" customWidth="1"/>
    <col min="151" max="151" width="40.125" style="14" customWidth="1"/>
    <col min="152" max="152" width="26" style="14" customWidth="1"/>
    <col min="153" max="155" width="6.75" style="14" customWidth="1"/>
    <col min="156" max="156" width="22.125" style="14" customWidth="1"/>
    <col min="157" max="157" width="7" style="14" customWidth="1"/>
    <col min="158" max="159" width="9.25" style="14" customWidth="1"/>
    <col min="160" max="160" width="21.125" style="14" customWidth="1"/>
    <col min="161" max="161" width="5.875" style="14" customWidth="1"/>
    <col min="162" max="162" width="6.25" style="14" customWidth="1"/>
    <col min="163" max="16384" width="9.125" style="14"/>
  </cols>
  <sheetData>
    <row r="1" spans="1:183" s="70" customFormat="1" ht="24" customHeight="1" x14ac:dyDescent="0.2">
      <c r="A1" s="66" t="s">
        <v>175</v>
      </c>
      <c r="B1" s="66"/>
      <c r="C1" s="67"/>
      <c r="D1" s="67"/>
      <c r="E1" s="67"/>
      <c r="F1" s="67"/>
      <c r="G1" s="67"/>
      <c r="H1" s="66"/>
      <c r="I1" s="67"/>
      <c r="J1" s="66"/>
      <c r="K1" s="67"/>
      <c r="L1" s="67"/>
      <c r="M1" s="66"/>
      <c r="N1" s="67"/>
      <c r="O1" s="66"/>
      <c r="P1" s="66"/>
      <c r="Q1" s="66" t="s">
        <v>175</v>
      </c>
      <c r="R1" s="67"/>
      <c r="S1" s="66"/>
      <c r="T1" s="67"/>
      <c r="U1" s="67"/>
      <c r="V1" s="67"/>
      <c r="W1" s="67"/>
      <c r="X1" s="67"/>
      <c r="Y1" s="67"/>
      <c r="Z1" s="67"/>
      <c r="AA1" s="67"/>
      <c r="AB1" s="67"/>
      <c r="AC1" s="67"/>
      <c r="AD1" s="67"/>
      <c r="AE1" s="67"/>
      <c r="AF1" s="67"/>
      <c r="AG1" s="66"/>
      <c r="AH1" s="67"/>
      <c r="AI1" s="67"/>
      <c r="AJ1" s="67"/>
      <c r="AK1" s="67"/>
      <c r="AL1" s="67"/>
      <c r="AM1" s="66" t="s">
        <v>175</v>
      </c>
      <c r="AN1" s="67"/>
      <c r="AO1" s="67"/>
      <c r="AP1" s="67"/>
      <c r="AQ1" s="67"/>
      <c r="AR1" s="66"/>
      <c r="AS1" s="67"/>
      <c r="AT1" s="67"/>
      <c r="AU1" s="67"/>
      <c r="AV1" s="66"/>
      <c r="AW1" s="66"/>
      <c r="AX1" s="67"/>
      <c r="AY1" s="66"/>
      <c r="AZ1" s="67"/>
      <c r="BA1" s="66" t="s">
        <v>175</v>
      </c>
      <c r="BB1" s="67"/>
      <c r="BC1" s="67"/>
      <c r="BD1" s="67"/>
      <c r="BE1" s="66"/>
      <c r="BF1" s="66"/>
      <c r="BG1" s="66"/>
      <c r="BH1" s="66"/>
      <c r="BI1" s="67"/>
      <c r="BJ1" s="66"/>
      <c r="BK1" s="66"/>
      <c r="BL1" s="67"/>
      <c r="BM1" s="67"/>
      <c r="BN1" s="67"/>
      <c r="BO1" s="67"/>
      <c r="BP1" s="67"/>
      <c r="BQ1" s="66"/>
      <c r="BR1" s="67"/>
      <c r="BS1" s="67"/>
      <c r="BT1" s="67"/>
      <c r="BU1" s="67"/>
      <c r="BV1" s="67"/>
      <c r="BW1" s="66"/>
      <c r="BX1" s="66"/>
      <c r="BY1" s="66"/>
      <c r="BZ1" s="67"/>
      <c r="CA1" s="67"/>
      <c r="CB1" s="67"/>
      <c r="CC1" s="67"/>
      <c r="CD1" s="67"/>
      <c r="CE1" s="67"/>
      <c r="CF1" s="66" t="s">
        <v>175</v>
      </c>
      <c r="CG1" s="67"/>
      <c r="CH1" s="67"/>
      <c r="CI1" s="67"/>
      <c r="CJ1" s="67"/>
      <c r="CK1" s="66"/>
      <c r="CL1" s="66"/>
      <c r="CM1" s="66"/>
      <c r="CN1" s="67"/>
      <c r="CO1" s="67"/>
      <c r="CP1" s="67"/>
      <c r="CQ1" s="67"/>
      <c r="CR1" s="67"/>
      <c r="CS1" s="67"/>
      <c r="CT1" s="66" t="s">
        <v>175</v>
      </c>
      <c r="CU1" s="67"/>
      <c r="CV1" s="67"/>
      <c r="CW1" s="67"/>
      <c r="CX1" s="67"/>
      <c r="CY1" s="66"/>
      <c r="CZ1" s="67"/>
      <c r="DA1" s="66" t="s">
        <v>175</v>
      </c>
      <c r="DB1" s="67"/>
      <c r="DC1" s="67"/>
      <c r="DD1" s="67"/>
      <c r="DE1" s="67"/>
      <c r="DF1" s="67"/>
      <c r="DG1" s="67"/>
      <c r="DH1" s="67"/>
      <c r="DI1" s="67"/>
      <c r="DJ1" s="66"/>
      <c r="DK1" s="66"/>
      <c r="DL1" s="66"/>
      <c r="DM1" s="66"/>
      <c r="DN1" s="67"/>
      <c r="DO1" s="67"/>
      <c r="DP1" s="67"/>
      <c r="DQ1" s="67"/>
      <c r="DR1" s="67"/>
      <c r="DS1" s="67"/>
      <c r="DT1" s="67"/>
      <c r="DU1" s="67"/>
      <c r="DV1" s="67"/>
      <c r="DW1" s="66"/>
      <c r="DX1" s="66"/>
      <c r="DY1" s="66"/>
      <c r="DZ1" s="66"/>
      <c r="EA1" s="67"/>
      <c r="EB1" s="66" t="s">
        <v>175</v>
      </c>
      <c r="EC1" s="67"/>
      <c r="ED1" s="67"/>
      <c r="EE1" s="67"/>
      <c r="EF1" s="67"/>
      <c r="EG1" s="67"/>
      <c r="EH1" s="67"/>
      <c r="EI1" s="67"/>
      <c r="EJ1" s="66"/>
      <c r="EK1" s="66"/>
      <c r="EL1" s="66"/>
      <c r="EM1" s="66"/>
      <c r="EN1" s="67"/>
      <c r="EO1" s="67"/>
      <c r="EP1" s="67"/>
      <c r="EQ1" s="67"/>
      <c r="ER1" s="67"/>
      <c r="ES1" s="66"/>
      <c r="ET1" s="67"/>
      <c r="EU1" s="67"/>
      <c r="EV1" s="68" t="s">
        <v>176</v>
      </c>
      <c r="EW1" s="69"/>
      <c r="EX1" s="69"/>
      <c r="EY1" s="69"/>
      <c r="EZ1" s="69"/>
      <c r="FA1" s="69"/>
      <c r="FB1" s="69"/>
      <c r="FC1" s="69"/>
      <c r="FD1" s="69"/>
      <c r="FE1" s="69"/>
      <c r="FF1" s="69"/>
      <c r="FG1" s="69"/>
      <c r="FH1" s="69"/>
      <c r="FI1" s="69"/>
      <c r="FJ1" s="69"/>
      <c r="FK1" s="69"/>
    </row>
    <row r="2" spans="1:183" s="10" customFormat="1" x14ac:dyDescent="0.2">
      <c r="D2" s="24" t="s">
        <v>26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8" t="s">
        <v>27</v>
      </c>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83" s="10" customFormat="1" x14ac:dyDescent="0.2">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5" t="s">
        <v>217</v>
      </c>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24"/>
      <c r="DB3" s="24"/>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row>
    <row r="4" spans="1:183" s="10" customFormat="1" x14ac:dyDescent="0.2">
      <c r="A4" s="9"/>
      <c r="B4" s="9"/>
      <c r="C4" s="9"/>
      <c r="D4" s="4"/>
      <c r="E4" s="4"/>
      <c r="F4" s="23"/>
      <c r="G4" s="24"/>
      <c r="H4" s="4"/>
      <c r="I4" s="25" t="s">
        <v>74</v>
      </c>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2" t="s">
        <v>73</v>
      </c>
      <c r="AX4" s="22"/>
      <c r="AY4" s="22"/>
      <c r="AZ4" s="22"/>
      <c r="BA4" s="22"/>
      <c r="BB4" s="5"/>
      <c r="BC4" s="5"/>
      <c r="BD4" s="5"/>
      <c r="BE4" s="5"/>
      <c r="BF4" s="5"/>
      <c r="BG4" s="5"/>
      <c r="BH4" s="5"/>
      <c r="BI4" s="213" t="s">
        <v>127</v>
      </c>
      <c r="BJ4" s="33"/>
      <c r="BK4" s="33"/>
      <c r="BL4" s="33"/>
      <c r="BM4" s="33"/>
      <c r="BN4" s="33"/>
      <c r="BO4" s="33"/>
      <c r="BP4" s="33"/>
      <c r="BQ4" s="33"/>
      <c r="BR4" s="33"/>
      <c r="BS4" s="33"/>
      <c r="BT4" s="33"/>
      <c r="BU4" s="33"/>
      <c r="BV4" s="33"/>
      <c r="BW4" s="215" t="s">
        <v>221</v>
      </c>
      <c r="BX4" s="22"/>
      <c r="BY4" s="22"/>
      <c r="BZ4" s="22"/>
      <c r="CA4" s="22"/>
      <c r="CB4" s="22"/>
      <c r="CC4" s="22"/>
      <c r="CD4" s="22"/>
      <c r="CE4" s="22"/>
      <c r="CF4" s="22"/>
      <c r="CG4" s="22"/>
      <c r="CH4" s="22"/>
      <c r="CI4" s="22"/>
      <c r="CJ4" s="22"/>
      <c r="CK4" s="217" t="s">
        <v>224</v>
      </c>
      <c r="CL4" s="46"/>
      <c r="CM4" s="46"/>
      <c r="CN4" s="46"/>
      <c r="CO4" s="46"/>
      <c r="CP4" s="46"/>
      <c r="CQ4" s="46"/>
      <c r="CR4" s="46"/>
      <c r="CS4" s="46"/>
      <c r="CT4" s="46"/>
      <c r="CU4" s="46"/>
      <c r="CV4" s="46"/>
      <c r="CW4" s="46"/>
      <c r="CX4" s="46"/>
      <c r="CY4" s="5"/>
      <c r="CZ4" s="5"/>
      <c r="DA4" s="27"/>
      <c r="DB4" s="27"/>
      <c r="DC4" s="29"/>
      <c r="DD4" s="29"/>
      <c r="DE4" s="29"/>
      <c r="DF4" s="97" t="s">
        <v>127</v>
      </c>
      <c r="DG4" s="97"/>
      <c r="DH4" s="97"/>
      <c r="DI4" s="97"/>
      <c r="DJ4" s="97"/>
      <c r="DK4" s="97"/>
      <c r="DL4" s="97"/>
      <c r="DM4" s="97"/>
      <c r="DN4" s="97"/>
      <c r="DO4" s="97"/>
      <c r="DP4" s="97"/>
      <c r="DQ4" s="97"/>
      <c r="DR4" s="97"/>
      <c r="DS4" s="46" t="s">
        <v>221</v>
      </c>
      <c r="DT4" s="46"/>
      <c r="DU4" s="46"/>
      <c r="DV4" s="46"/>
      <c r="DW4" s="46"/>
      <c r="DX4" s="46"/>
      <c r="DY4" s="46"/>
      <c r="DZ4" s="46"/>
      <c r="EA4" s="46"/>
      <c r="EB4" s="46"/>
      <c r="EC4" s="46"/>
      <c r="ED4" s="46"/>
      <c r="EE4" s="109"/>
      <c r="EF4" s="33" t="s">
        <v>224</v>
      </c>
      <c r="EG4" s="33"/>
      <c r="EH4" s="33"/>
      <c r="EI4" s="33"/>
      <c r="EJ4" s="33"/>
      <c r="EK4" s="33"/>
      <c r="EL4" s="33"/>
      <c r="EM4" s="33"/>
      <c r="EN4" s="33"/>
      <c r="EO4" s="33"/>
      <c r="EP4" s="33"/>
      <c r="EQ4" s="33"/>
      <c r="ER4" s="108"/>
      <c r="ES4" s="29"/>
      <c r="ET4" s="29"/>
      <c r="EV4" s="40" t="s">
        <v>126</v>
      </c>
      <c r="EW4" s="29"/>
      <c r="EX4" s="30"/>
      <c r="EY4" s="30"/>
      <c r="EZ4" s="30"/>
      <c r="FA4" s="30"/>
      <c r="FB4" s="30"/>
      <c r="FC4" s="30"/>
      <c r="FD4" s="30"/>
      <c r="FE4" s="30"/>
      <c r="FF4" s="30"/>
      <c r="FG4" s="30"/>
    </row>
    <row r="5" spans="1:183" s="38" customFormat="1" ht="41.25" customHeight="1" x14ac:dyDescent="0.2">
      <c r="A5" s="31" t="s">
        <v>212</v>
      </c>
      <c r="B5" s="31"/>
      <c r="C5" s="31"/>
      <c r="D5" s="23"/>
      <c r="E5" s="23"/>
      <c r="F5" s="23"/>
      <c r="G5" s="23"/>
      <c r="H5" s="23"/>
      <c r="I5" s="25"/>
      <c r="J5" s="32" t="s">
        <v>152</v>
      </c>
      <c r="K5" s="32"/>
      <c r="L5" s="32"/>
      <c r="M5" s="33" t="s">
        <v>154</v>
      </c>
      <c r="N5" s="33"/>
      <c r="O5" s="33"/>
      <c r="P5" s="22" t="s">
        <v>197</v>
      </c>
      <c r="Q5" s="22"/>
      <c r="R5" s="22"/>
      <c r="S5" s="90" t="s">
        <v>192</v>
      </c>
      <c r="T5" s="90"/>
      <c r="U5" s="90"/>
      <c r="V5" s="33" t="s">
        <v>196</v>
      </c>
      <c r="W5" s="33"/>
      <c r="X5" s="33"/>
      <c r="Y5" s="90" t="s">
        <v>198</v>
      </c>
      <c r="Z5" s="90"/>
      <c r="AA5" s="90"/>
      <c r="AB5" s="32" t="s">
        <v>173</v>
      </c>
      <c r="AC5" s="32"/>
      <c r="AD5" s="32"/>
      <c r="AE5" s="34" t="s">
        <v>144</v>
      </c>
      <c r="AF5" s="34"/>
      <c r="AG5" s="34"/>
      <c r="AH5" s="34"/>
      <c r="AI5" s="35" t="s">
        <v>131</v>
      </c>
      <c r="AJ5" s="35"/>
      <c r="AK5" s="35"/>
      <c r="AL5" s="35"/>
      <c r="AM5" s="6" t="s">
        <v>136</v>
      </c>
      <c r="AN5" s="6"/>
      <c r="AO5" s="6"/>
      <c r="AP5" s="33" t="s">
        <v>137</v>
      </c>
      <c r="AQ5" s="33"/>
      <c r="AR5" s="33"/>
      <c r="AS5" s="33"/>
      <c r="AT5" s="36" t="s">
        <v>141</v>
      </c>
      <c r="AU5" s="36"/>
      <c r="AV5" s="36"/>
      <c r="AW5" s="22"/>
      <c r="AX5" s="22"/>
      <c r="AY5" s="32" t="s">
        <v>151</v>
      </c>
      <c r="AZ5" s="32"/>
      <c r="BA5" s="22"/>
      <c r="BB5" s="5"/>
      <c r="BC5" s="5"/>
      <c r="BD5" s="5"/>
      <c r="BE5" s="5"/>
      <c r="BF5" s="5"/>
      <c r="BG5" s="5"/>
      <c r="BH5" s="5"/>
      <c r="BI5" s="214"/>
      <c r="BJ5" s="33"/>
      <c r="BK5" s="33"/>
      <c r="BL5" s="24" t="s">
        <v>219</v>
      </c>
      <c r="BM5" s="24"/>
      <c r="BN5" s="24"/>
      <c r="BO5" s="24"/>
      <c r="BP5" s="33"/>
      <c r="BQ5" s="24" t="s">
        <v>220</v>
      </c>
      <c r="BR5" s="24"/>
      <c r="BS5" s="24"/>
      <c r="BT5" s="33"/>
      <c r="BU5" s="33"/>
      <c r="BV5" s="33"/>
      <c r="BW5" s="216"/>
      <c r="BX5" s="22"/>
      <c r="BY5" s="22"/>
      <c r="BZ5" s="98" t="s">
        <v>219</v>
      </c>
      <c r="CA5" s="98"/>
      <c r="CB5" s="98"/>
      <c r="CC5" s="98"/>
      <c r="CD5" s="22"/>
      <c r="CE5" s="98" t="s">
        <v>220</v>
      </c>
      <c r="CF5" s="98"/>
      <c r="CG5" s="98"/>
      <c r="CH5" s="22"/>
      <c r="CI5" s="22"/>
      <c r="CJ5" s="22"/>
      <c r="CK5" s="218"/>
      <c r="CL5" s="46"/>
      <c r="CM5" s="46"/>
      <c r="CN5" s="90" t="s">
        <v>219</v>
      </c>
      <c r="CO5" s="90"/>
      <c r="CP5" s="90"/>
      <c r="CQ5" s="90"/>
      <c r="CR5" s="46"/>
      <c r="CS5" s="90" t="s">
        <v>220</v>
      </c>
      <c r="CT5" s="90"/>
      <c r="CU5" s="90"/>
      <c r="CV5" s="46"/>
      <c r="CW5" s="46"/>
      <c r="CX5" s="46"/>
      <c r="CY5" s="5"/>
      <c r="CZ5" s="5"/>
      <c r="DA5" s="37" t="s">
        <v>161</v>
      </c>
      <c r="DB5" s="37"/>
      <c r="DC5" s="29"/>
      <c r="DD5" s="29"/>
      <c r="DE5" s="29"/>
      <c r="DF5" s="219" t="s">
        <v>260</v>
      </c>
      <c r="DG5" s="219"/>
      <c r="DH5" s="219"/>
      <c r="DI5" s="219"/>
      <c r="DJ5" s="220" t="s">
        <v>261</v>
      </c>
      <c r="DK5" s="220"/>
      <c r="DL5" s="220"/>
      <c r="DM5" s="220"/>
      <c r="DN5" s="221" t="s">
        <v>262</v>
      </c>
      <c r="DO5" s="221"/>
      <c r="DP5" s="221"/>
      <c r="DQ5" s="221"/>
      <c r="DR5" s="107"/>
      <c r="DS5" s="219" t="s">
        <v>260</v>
      </c>
      <c r="DT5" s="219"/>
      <c r="DU5" s="219"/>
      <c r="DV5" s="219"/>
      <c r="DW5" s="220" t="s">
        <v>261</v>
      </c>
      <c r="DX5" s="220"/>
      <c r="DY5" s="220"/>
      <c r="DZ5" s="220"/>
      <c r="EA5" s="221" t="s">
        <v>262</v>
      </c>
      <c r="EB5" s="221"/>
      <c r="EC5" s="221"/>
      <c r="ED5" s="221"/>
      <c r="EE5" s="107"/>
      <c r="EF5" s="219" t="s">
        <v>260</v>
      </c>
      <c r="EG5" s="219"/>
      <c r="EH5" s="219"/>
      <c r="EI5" s="219"/>
      <c r="EJ5" s="220" t="s">
        <v>261</v>
      </c>
      <c r="EK5" s="220"/>
      <c r="EL5" s="220"/>
      <c r="EM5" s="220"/>
      <c r="EN5" s="221" t="s">
        <v>262</v>
      </c>
      <c r="EO5" s="221"/>
      <c r="EP5" s="221"/>
      <c r="EQ5" s="221"/>
      <c r="ER5" s="117"/>
      <c r="ES5" s="29"/>
      <c r="ET5" s="29"/>
      <c r="EV5" s="56" t="s">
        <v>180</v>
      </c>
      <c r="EW5" s="54"/>
      <c r="EX5" s="54"/>
      <c r="EY5" s="54"/>
      <c r="EZ5" s="57" t="s">
        <v>181</v>
      </c>
      <c r="FA5" s="55"/>
      <c r="FB5" s="55"/>
      <c r="FC5" s="55"/>
      <c r="FD5" s="58" t="s">
        <v>182</v>
      </c>
      <c r="FE5" s="59"/>
      <c r="FF5" s="59"/>
      <c r="FG5" s="59"/>
    </row>
    <row r="6" spans="1:183" s="64" customFormat="1" ht="97.5" customHeight="1" x14ac:dyDescent="0.2">
      <c r="A6" s="60" t="s">
        <v>7</v>
      </c>
      <c r="B6" s="60" t="s">
        <v>283</v>
      </c>
      <c r="C6" s="60" t="s">
        <v>18</v>
      </c>
      <c r="D6" s="61" t="s">
        <v>15</v>
      </c>
      <c r="E6" s="61" t="s">
        <v>6</v>
      </c>
      <c r="F6" s="61" t="s">
        <v>88</v>
      </c>
      <c r="G6" s="61" t="s">
        <v>72</v>
      </c>
      <c r="H6" s="61" t="s">
        <v>189</v>
      </c>
      <c r="I6" s="61" t="s">
        <v>13</v>
      </c>
      <c r="J6" s="61" t="s">
        <v>39</v>
      </c>
      <c r="K6" s="61" t="s">
        <v>45</v>
      </c>
      <c r="L6" s="61" t="s">
        <v>174</v>
      </c>
      <c r="M6" s="61" t="s">
        <v>17</v>
      </c>
      <c r="N6" s="61" t="s">
        <v>146</v>
      </c>
      <c r="O6" s="61" t="s">
        <v>174</v>
      </c>
      <c r="P6" s="61" t="s">
        <v>199</v>
      </c>
      <c r="Q6" s="61" t="s">
        <v>291</v>
      </c>
      <c r="R6" s="61" t="s">
        <v>174</v>
      </c>
      <c r="S6" s="61" t="s">
        <v>193</v>
      </c>
      <c r="T6" s="61" t="s">
        <v>195</v>
      </c>
      <c r="U6" s="61" t="s">
        <v>174</v>
      </c>
      <c r="V6" s="61" t="s">
        <v>200</v>
      </c>
      <c r="W6" s="61" t="s">
        <v>201</v>
      </c>
      <c r="X6" s="61" t="s">
        <v>174</v>
      </c>
      <c r="Y6" s="61" t="s">
        <v>194</v>
      </c>
      <c r="Z6" s="61" t="s">
        <v>202</v>
      </c>
      <c r="AA6" s="61" t="s">
        <v>174</v>
      </c>
      <c r="AB6" s="61" t="s">
        <v>123</v>
      </c>
      <c r="AC6" s="61" t="s">
        <v>124</v>
      </c>
      <c r="AD6" s="61" t="s">
        <v>174</v>
      </c>
      <c r="AE6" s="61" t="s">
        <v>184</v>
      </c>
      <c r="AF6" s="61" t="s">
        <v>46</v>
      </c>
      <c r="AG6" s="61" t="s">
        <v>145</v>
      </c>
      <c r="AH6" s="61" t="s">
        <v>174</v>
      </c>
      <c r="AI6" s="61" t="s">
        <v>77</v>
      </c>
      <c r="AJ6" s="61" t="s">
        <v>133</v>
      </c>
      <c r="AK6" s="61" t="s">
        <v>132</v>
      </c>
      <c r="AL6" s="61" t="s">
        <v>174</v>
      </c>
      <c r="AM6" s="61" t="s">
        <v>134</v>
      </c>
      <c r="AN6" s="61" t="s">
        <v>135</v>
      </c>
      <c r="AO6" s="61" t="s">
        <v>174</v>
      </c>
      <c r="AP6" s="61" t="s">
        <v>138</v>
      </c>
      <c r="AQ6" s="61" t="s">
        <v>139</v>
      </c>
      <c r="AR6" s="61" t="s">
        <v>327</v>
      </c>
      <c r="AS6" s="61" t="s">
        <v>174</v>
      </c>
      <c r="AT6" s="61" t="s">
        <v>143</v>
      </c>
      <c r="AU6" s="61" t="s">
        <v>142</v>
      </c>
      <c r="AV6" s="61" t="s">
        <v>174</v>
      </c>
      <c r="AW6" s="61" t="s">
        <v>38</v>
      </c>
      <c r="AX6" s="61" t="s">
        <v>43</v>
      </c>
      <c r="AY6" s="61" t="s">
        <v>130</v>
      </c>
      <c r="AZ6" s="61" t="s">
        <v>129</v>
      </c>
      <c r="BA6" s="61" t="s">
        <v>174</v>
      </c>
      <c r="BB6" s="61" t="s">
        <v>292</v>
      </c>
      <c r="BC6" s="114" t="s">
        <v>278</v>
      </c>
      <c r="BD6" s="61" t="s">
        <v>96</v>
      </c>
      <c r="BE6" s="61" t="s">
        <v>222</v>
      </c>
      <c r="BF6" s="118" t="s">
        <v>297</v>
      </c>
      <c r="BG6" s="118" t="s">
        <v>298</v>
      </c>
      <c r="BH6" s="119" t="s">
        <v>299</v>
      </c>
      <c r="BI6" s="61" t="s">
        <v>80</v>
      </c>
      <c r="BJ6" s="61" t="s">
        <v>228</v>
      </c>
      <c r="BK6" s="105" t="s">
        <v>218</v>
      </c>
      <c r="BL6" s="61" t="s">
        <v>103</v>
      </c>
      <c r="BM6" s="61" t="s">
        <v>111</v>
      </c>
      <c r="BN6" s="61" t="s">
        <v>104</v>
      </c>
      <c r="BO6" s="61" t="s">
        <v>105</v>
      </c>
      <c r="BP6" s="61" t="s">
        <v>115</v>
      </c>
      <c r="BQ6" s="61" t="s">
        <v>12</v>
      </c>
      <c r="BR6" s="61" t="s">
        <v>82</v>
      </c>
      <c r="BS6" s="61" t="s">
        <v>81</v>
      </c>
      <c r="BT6" s="61" t="s">
        <v>106</v>
      </c>
      <c r="BU6" s="61" t="s">
        <v>225</v>
      </c>
      <c r="BV6" s="61" t="s">
        <v>174</v>
      </c>
      <c r="BW6" s="61" t="s">
        <v>80</v>
      </c>
      <c r="BX6" s="61" t="s">
        <v>228</v>
      </c>
      <c r="BY6" s="61" t="s">
        <v>214</v>
      </c>
      <c r="BZ6" s="61" t="s">
        <v>103</v>
      </c>
      <c r="CA6" s="61" t="s">
        <v>112</v>
      </c>
      <c r="CB6" s="61" t="s">
        <v>104</v>
      </c>
      <c r="CC6" s="61" t="s">
        <v>105</v>
      </c>
      <c r="CD6" s="61" t="s">
        <v>115</v>
      </c>
      <c r="CE6" s="61" t="s">
        <v>12</v>
      </c>
      <c r="CF6" s="61" t="s">
        <v>82</v>
      </c>
      <c r="CG6" s="61" t="s">
        <v>81</v>
      </c>
      <c r="CH6" s="61" t="s">
        <v>106</v>
      </c>
      <c r="CI6" s="61" t="s">
        <v>225</v>
      </c>
      <c r="CJ6" s="61" t="s">
        <v>174</v>
      </c>
      <c r="CK6" s="61" t="s">
        <v>80</v>
      </c>
      <c r="CL6" s="61" t="s">
        <v>228</v>
      </c>
      <c r="CM6" s="61" t="s">
        <v>223</v>
      </c>
      <c r="CN6" s="61" t="s">
        <v>103</v>
      </c>
      <c r="CO6" s="61" t="s">
        <v>112</v>
      </c>
      <c r="CP6" s="61" t="s">
        <v>104</v>
      </c>
      <c r="CQ6" s="61" t="s">
        <v>105</v>
      </c>
      <c r="CR6" s="61" t="s">
        <v>115</v>
      </c>
      <c r="CS6" s="61" t="s">
        <v>12</v>
      </c>
      <c r="CT6" s="61" t="s">
        <v>82</v>
      </c>
      <c r="CU6" s="61" t="s">
        <v>81</v>
      </c>
      <c r="CV6" s="61" t="s">
        <v>106</v>
      </c>
      <c r="CW6" s="61" t="s">
        <v>225</v>
      </c>
      <c r="CX6" s="61" t="s">
        <v>174</v>
      </c>
      <c r="CY6" s="61" t="s">
        <v>226</v>
      </c>
      <c r="CZ6" s="61" t="s">
        <v>174</v>
      </c>
      <c r="DA6" s="61" t="s">
        <v>295</v>
      </c>
      <c r="DB6" s="61" t="s">
        <v>174</v>
      </c>
      <c r="DC6" s="65" t="s">
        <v>296</v>
      </c>
      <c r="DD6" s="62" t="s">
        <v>287</v>
      </c>
      <c r="DE6" s="65" t="s">
        <v>288</v>
      </c>
      <c r="DF6" s="62" t="s">
        <v>259</v>
      </c>
      <c r="DG6" s="62" t="s">
        <v>258</v>
      </c>
      <c r="DH6" s="62" t="s">
        <v>263</v>
      </c>
      <c r="DI6" s="62" t="s">
        <v>264</v>
      </c>
      <c r="DJ6" s="62" t="s">
        <v>265</v>
      </c>
      <c r="DK6" s="62" t="s">
        <v>270</v>
      </c>
      <c r="DL6" s="62" t="s">
        <v>269</v>
      </c>
      <c r="DM6" s="62" t="s">
        <v>268</v>
      </c>
      <c r="DN6" s="62" t="s">
        <v>266</v>
      </c>
      <c r="DO6" s="62" t="s">
        <v>267</v>
      </c>
      <c r="DP6" s="62" t="s">
        <v>271</v>
      </c>
      <c r="DQ6" s="62" t="s">
        <v>272</v>
      </c>
      <c r="DR6" s="65" t="s">
        <v>304</v>
      </c>
      <c r="DS6" s="62" t="s">
        <v>259</v>
      </c>
      <c r="DT6" s="62" t="s">
        <v>258</v>
      </c>
      <c r="DU6" s="62" t="s">
        <v>263</v>
      </c>
      <c r="DV6" s="62" t="s">
        <v>264</v>
      </c>
      <c r="DW6" s="62" t="s">
        <v>265</v>
      </c>
      <c r="DX6" s="62" t="s">
        <v>270</v>
      </c>
      <c r="DY6" s="62" t="s">
        <v>269</v>
      </c>
      <c r="DZ6" s="62" t="s">
        <v>268</v>
      </c>
      <c r="EA6" s="62" t="s">
        <v>266</v>
      </c>
      <c r="EB6" s="62" t="s">
        <v>267</v>
      </c>
      <c r="EC6" s="62" t="s">
        <v>271</v>
      </c>
      <c r="ED6" s="62" t="s">
        <v>272</v>
      </c>
      <c r="EE6" s="65" t="s">
        <v>305</v>
      </c>
      <c r="EF6" s="62" t="s">
        <v>259</v>
      </c>
      <c r="EG6" s="62" t="s">
        <v>258</v>
      </c>
      <c r="EH6" s="62" t="s">
        <v>263</v>
      </c>
      <c r="EI6" s="62" t="s">
        <v>264</v>
      </c>
      <c r="EJ6" s="62" t="s">
        <v>265</v>
      </c>
      <c r="EK6" s="62" t="s">
        <v>270</v>
      </c>
      <c r="EL6" s="62" t="s">
        <v>269</v>
      </c>
      <c r="EM6" s="62" t="s">
        <v>268</v>
      </c>
      <c r="EN6" s="62" t="s">
        <v>266</v>
      </c>
      <c r="EO6" s="62" t="s">
        <v>267</v>
      </c>
      <c r="EP6" s="62" t="s">
        <v>271</v>
      </c>
      <c r="EQ6" s="62" t="s">
        <v>272</v>
      </c>
      <c r="ER6" s="65" t="s">
        <v>306</v>
      </c>
      <c r="ES6" s="62" t="s">
        <v>216</v>
      </c>
      <c r="ET6" s="62" t="s">
        <v>172</v>
      </c>
      <c r="EU6" s="61" t="s">
        <v>174</v>
      </c>
      <c r="EV6" s="62" t="s">
        <v>177</v>
      </c>
      <c r="EW6" s="62" t="s">
        <v>178</v>
      </c>
      <c r="EX6" s="62" t="s">
        <v>179</v>
      </c>
      <c r="EY6" s="62" t="s">
        <v>172</v>
      </c>
      <c r="EZ6" s="62" t="s">
        <v>177</v>
      </c>
      <c r="FA6" s="62" t="s">
        <v>178</v>
      </c>
      <c r="FB6" s="62" t="s">
        <v>179</v>
      </c>
      <c r="FC6" s="62" t="s">
        <v>172</v>
      </c>
      <c r="FD6" s="62" t="s">
        <v>177</v>
      </c>
      <c r="FE6" s="62" t="s">
        <v>178</v>
      </c>
      <c r="FF6" s="62" t="s">
        <v>179</v>
      </c>
      <c r="FG6" s="62" t="s">
        <v>172</v>
      </c>
      <c r="FH6" s="38"/>
      <c r="FI6" s="38"/>
      <c r="FJ6" s="38"/>
      <c r="FK6" s="38"/>
      <c r="FL6" s="38"/>
      <c r="FM6" s="38"/>
      <c r="FN6" s="38"/>
      <c r="FO6" s="38"/>
      <c r="FP6" s="38"/>
      <c r="FQ6" s="38"/>
      <c r="FR6" s="38"/>
      <c r="FS6" s="38"/>
      <c r="FT6" s="38"/>
      <c r="FU6" s="38"/>
      <c r="FV6" s="38"/>
      <c r="FW6" s="38"/>
      <c r="FX6" s="38"/>
      <c r="FY6" s="38"/>
      <c r="FZ6" s="38"/>
      <c r="GA6" s="38"/>
    </row>
    <row r="7" spans="1:183" s="12" customFormat="1" ht="15" customHeight="1" x14ac:dyDescent="0.2">
      <c r="A7" s="121" t="s">
        <v>317</v>
      </c>
      <c r="B7" s="110"/>
      <c r="C7" s="12" t="s">
        <v>319</v>
      </c>
      <c r="D7" s="12" t="s">
        <v>16</v>
      </c>
      <c r="E7" s="12" t="s">
        <v>0</v>
      </c>
      <c r="F7" s="12" t="s">
        <v>323</v>
      </c>
      <c r="G7" s="12">
        <v>1</v>
      </c>
      <c r="H7" s="12">
        <v>100</v>
      </c>
      <c r="I7" s="12" t="s">
        <v>14</v>
      </c>
      <c r="J7" s="112" t="s">
        <v>47</v>
      </c>
      <c r="K7" s="12">
        <v>90</v>
      </c>
      <c r="L7" s="14"/>
      <c r="M7" s="12" t="s">
        <v>9</v>
      </c>
      <c r="N7" s="14" t="s">
        <v>170</v>
      </c>
      <c r="O7" s="14"/>
      <c r="P7" s="9" t="s">
        <v>54</v>
      </c>
      <c r="Q7" s="12" t="s">
        <v>155</v>
      </c>
      <c r="R7" s="14"/>
      <c r="S7" s="14" t="s">
        <v>156</v>
      </c>
      <c r="T7" s="14"/>
      <c r="U7" s="14"/>
      <c r="V7" s="14"/>
      <c r="W7" s="14"/>
      <c r="X7" s="14"/>
      <c r="Y7" s="14"/>
      <c r="Z7" s="14"/>
      <c r="AA7" s="14"/>
      <c r="AB7" s="13" t="s">
        <v>42</v>
      </c>
      <c r="AC7" s="122">
        <v>0.92578000000000005</v>
      </c>
      <c r="AD7" s="13"/>
      <c r="AE7" s="13">
        <v>8</v>
      </c>
      <c r="AF7" s="12">
        <v>0.1</v>
      </c>
      <c r="AG7" s="14">
        <v>5</v>
      </c>
      <c r="AH7" s="14"/>
      <c r="AI7" s="14">
        <v>400</v>
      </c>
      <c r="AJ7" s="12">
        <v>0</v>
      </c>
      <c r="AM7" s="14">
        <v>400</v>
      </c>
      <c r="AN7" s="12">
        <v>6</v>
      </c>
      <c r="AP7" s="12">
        <v>1</v>
      </c>
      <c r="AQ7" s="12">
        <v>1</v>
      </c>
      <c r="AR7" s="12">
        <v>2.5</v>
      </c>
      <c r="AT7" s="12">
        <v>2</v>
      </c>
      <c r="AU7" s="12">
        <v>1</v>
      </c>
      <c r="AW7" s="9" t="s">
        <v>188</v>
      </c>
      <c r="AX7" s="12" t="s">
        <v>44</v>
      </c>
      <c r="BB7" s="14" t="s">
        <v>163</v>
      </c>
      <c r="BC7" s="12" t="s">
        <v>280</v>
      </c>
      <c r="BD7" s="12">
        <v>30</v>
      </c>
      <c r="BE7" s="12">
        <v>1</v>
      </c>
      <c r="BI7" s="12" t="s">
        <v>242</v>
      </c>
      <c r="BJ7" s="12">
        <v>60</v>
      </c>
      <c r="BK7" s="14">
        <v>1</v>
      </c>
      <c r="BL7" s="122">
        <v>62500</v>
      </c>
      <c r="BM7" s="122">
        <v>0.105</v>
      </c>
      <c r="BN7" s="122">
        <v>1.5</v>
      </c>
      <c r="BO7" s="122">
        <v>0.5</v>
      </c>
      <c r="BP7" s="16">
        <f t="shared" ref="BP7:BP39" si="0">BJ7*BL7*8*BK7/1000000</f>
        <v>30</v>
      </c>
      <c r="BQ7" s="122">
        <v>2</v>
      </c>
      <c r="BR7" s="122">
        <v>-4</v>
      </c>
      <c r="BS7" s="122">
        <v>4</v>
      </c>
      <c r="BT7" s="12">
        <v>15</v>
      </c>
      <c r="BU7" s="12" t="s">
        <v>203</v>
      </c>
      <c r="BV7" s="14"/>
      <c r="BY7" s="14"/>
      <c r="BZ7" s="14"/>
      <c r="CA7" s="14"/>
      <c r="CB7" s="14"/>
      <c r="CC7" s="14"/>
      <c r="CD7" s="16"/>
      <c r="CF7" s="19"/>
      <c r="CG7" s="19"/>
      <c r="CM7" s="14"/>
      <c r="CR7" s="16"/>
      <c r="CY7" s="15" t="s">
        <v>191</v>
      </c>
      <c r="DA7" s="12" t="s">
        <v>158</v>
      </c>
      <c r="DC7" s="12">
        <v>10.14</v>
      </c>
      <c r="DD7" s="18">
        <v>10</v>
      </c>
      <c r="DE7" s="123">
        <v>0.91669999999999996</v>
      </c>
      <c r="ES7" s="124">
        <v>0.75919999999999999</v>
      </c>
      <c r="EU7" s="96"/>
      <c r="EV7" s="53"/>
      <c r="EW7" s="51"/>
      <c r="EX7" s="51"/>
      <c r="EY7" s="51"/>
      <c r="EZ7" s="51"/>
      <c r="FB7" s="51"/>
      <c r="FC7" s="51"/>
    </row>
    <row r="8" spans="1:183" x14ac:dyDescent="0.2">
      <c r="A8" s="121" t="s">
        <v>318</v>
      </c>
      <c r="B8" s="110"/>
      <c r="C8" s="12" t="s">
        <v>319</v>
      </c>
      <c r="D8" s="12" t="s">
        <v>16</v>
      </c>
      <c r="E8" s="12" t="s">
        <v>0</v>
      </c>
      <c r="F8" s="12" t="s">
        <v>323</v>
      </c>
      <c r="G8" s="12">
        <v>1</v>
      </c>
      <c r="H8" s="12">
        <v>100</v>
      </c>
      <c r="I8" s="12" t="s">
        <v>14</v>
      </c>
      <c r="J8" s="112" t="s">
        <v>47</v>
      </c>
      <c r="K8" s="12">
        <v>90</v>
      </c>
      <c r="M8" s="12" t="s">
        <v>9</v>
      </c>
      <c r="N8" s="14" t="s">
        <v>170</v>
      </c>
      <c r="P8" s="9" t="s">
        <v>53</v>
      </c>
      <c r="Q8" s="12" t="s">
        <v>155</v>
      </c>
      <c r="S8" s="14" t="s">
        <v>156</v>
      </c>
      <c r="AB8" s="13" t="s">
        <v>42</v>
      </c>
      <c r="AC8" s="122">
        <v>0.92578000000000005</v>
      </c>
      <c r="AD8" s="13"/>
      <c r="AE8" s="13">
        <v>8</v>
      </c>
      <c r="AF8" s="12">
        <v>0.1</v>
      </c>
      <c r="AG8" s="14">
        <v>5</v>
      </c>
      <c r="AI8" s="14">
        <v>400</v>
      </c>
      <c r="AJ8" s="14">
        <v>0</v>
      </c>
      <c r="AK8" s="12"/>
      <c r="AL8" s="12"/>
      <c r="AM8" s="14">
        <v>400</v>
      </c>
      <c r="AN8" s="14">
        <v>6</v>
      </c>
      <c r="AP8" s="12">
        <v>1</v>
      </c>
      <c r="AQ8" s="12">
        <v>1</v>
      </c>
      <c r="AR8" s="12">
        <v>2.5</v>
      </c>
      <c r="AT8" s="12">
        <v>2</v>
      </c>
      <c r="AU8" s="12">
        <v>1</v>
      </c>
      <c r="AW8" s="9" t="s">
        <v>188</v>
      </c>
      <c r="AX8" s="12" t="s">
        <v>44</v>
      </c>
      <c r="AY8" s="12"/>
      <c r="AZ8" s="12"/>
      <c r="BA8" s="12"/>
      <c r="BB8" s="14" t="s">
        <v>163</v>
      </c>
      <c r="BC8" s="12" t="s">
        <v>280</v>
      </c>
      <c r="BD8" s="12">
        <v>30</v>
      </c>
      <c r="BE8" s="12">
        <v>1</v>
      </c>
      <c r="BF8" s="12"/>
      <c r="BG8" s="12"/>
      <c r="BH8" s="12"/>
      <c r="BI8" s="12" t="s">
        <v>242</v>
      </c>
      <c r="BJ8" s="12">
        <v>60</v>
      </c>
      <c r="BK8" s="14">
        <v>1</v>
      </c>
      <c r="BL8" s="122">
        <v>62500</v>
      </c>
      <c r="BM8" s="122">
        <v>0.105</v>
      </c>
      <c r="BN8" s="122">
        <v>1.5</v>
      </c>
      <c r="BO8" s="122">
        <v>0.5</v>
      </c>
      <c r="BP8" s="16">
        <f t="shared" si="0"/>
        <v>30</v>
      </c>
      <c r="BQ8" s="122">
        <v>2</v>
      </c>
      <c r="BR8" s="122">
        <v>-4</v>
      </c>
      <c r="BS8" s="122">
        <v>4</v>
      </c>
      <c r="BT8" s="12">
        <v>15</v>
      </c>
      <c r="BU8" s="12" t="s">
        <v>203</v>
      </c>
      <c r="BW8" s="12"/>
      <c r="BX8" s="12"/>
      <c r="CD8" s="16"/>
      <c r="CE8" s="12"/>
      <c r="CF8" s="19"/>
      <c r="CG8" s="19"/>
      <c r="CH8" s="12"/>
      <c r="CI8" s="12"/>
      <c r="CJ8" s="12"/>
      <c r="CK8" s="12"/>
      <c r="CL8" s="12"/>
      <c r="CR8" s="16"/>
      <c r="CS8" s="12"/>
      <c r="CT8" s="12"/>
      <c r="CU8" s="12"/>
      <c r="CV8" s="12"/>
      <c r="CW8" s="12"/>
      <c r="CX8" s="12"/>
      <c r="CY8" s="15" t="s">
        <v>191</v>
      </c>
      <c r="CZ8" s="12"/>
      <c r="DA8" s="12" t="s">
        <v>158</v>
      </c>
      <c r="DB8" s="12"/>
      <c r="DC8" s="12">
        <v>11.43</v>
      </c>
      <c r="DD8" s="18">
        <v>11</v>
      </c>
      <c r="DE8" s="123">
        <v>0.96060000000000001</v>
      </c>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4">
        <v>0.88119999999999998</v>
      </c>
      <c r="ET8" s="12"/>
      <c r="EU8" s="12"/>
    </row>
    <row r="9" spans="1:183" x14ac:dyDescent="0.2">
      <c r="A9" s="121" t="s">
        <v>317</v>
      </c>
      <c r="B9" s="12"/>
      <c r="C9" s="12" t="s">
        <v>319</v>
      </c>
      <c r="D9" s="12" t="s">
        <v>16</v>
      </c>
      <c r="E9" s="12" t="s">
        <v>0</v>
      </c>
      <c r="F9" s="12" t="s">
        <v>323</v>
      </c>
      <c r="G9" s="12">
        <v>1</v>
      </c>
      <c r="H9" s="12">
        <v>100</v>
      </c>
      <c r="I9" s="12" t="s">
        <v>14</v>
      </c>
      <c r="J9" s="112" t="s">
        <v>47</v>
      </c>
      <c r="K9" s="12">
        <v>90</v>
      </c>
      <c r="M9" s="12" t="s">
        <v>11</v>
      </c>
      <c r="N9" s="14" t="s">
        <v>170</v>
      </c>
      <c r="P9" s="9" t="s">
        <v>54</v>
      </c>
      <c r="Q9" s="12" t="s">
        <v>155</v>
      </c>
      <c r="S9" s="14" t="s">
        <v>156</v>
      </c>
      <c r="AB9" s="13" t="s">
        <v>42</v>
      </c>
      <c r="AC9" s="122">
        <v>0.92578000000000005</v>
      </c>
      <c r="AD9" s="13"/>
      <c r="AE9" s="13">
        <v>8</v>
      </c>
      <c r="AF9" s="12">
        <v>0.1</v>
      </c>
      <c r="AG9" s="14">
        <v>5</v>
      </c>
      <c r="AI9" s="14">
        <v>400</v>
      </c>
      <c r="AJ9" s="14">
        <v>0</v>
      </c>
      <c r="AK9" s="12"/>
      <c r="AL9" s="12"/>
      <c r="AM9" s="14">
        <v>400</v>
      </c>
      <c r="AN9" s="14">
        <v>6</v>
      </c>
      <c r="AP9" s="12">
        <v>1</v>
      </c>
      <c r="AQ9" s="12">
        <v>1</v>
      </c>
      <c r="AR9" s="12">
        <v>2.5</v>
      </c>
      <c r="AT9" s="12">
        <v>2</v>
      </c>
      <c r="AU9" s="12">
        <v>2</v>
      </c>
      <c r="AW9" s="9" t="s">
        <v>188</v>
      </c>
      <c r="AX9" s="12" t="s">
        <v>44</v>
      </c>
      <c r="AY9" s="12"/>
      <c r="AZ9" s="12"/>
      <c r="BA9" s="12"/>
      <c r="BB9" s="14" t="s">
        <v>163</v>
      </c>
      <c r="BC9" s="12" t="s">
        <v>280</v>
      </c>
      <c r="BD9" s="12">
        <v>30</v>
      </c>
      <c r="BE9" s="12">
        <v>1</v>
      </c>
      <c r="BF9" s="12"/>
      <c r="BG9" s="12"/>
      <c r="BH9" s="12"/>
      <c r="BI9" s="12" t="s">
        <v>242</v>
      </c>
      <c r="BJ9" s="12">
        <v>60</v>
      </c>
      <c r="BK9" s="14">
        <v>1</v>
      </c>
      <c r="BL9" s="122">
        <v>62500</v>
      </c>
      <c r="BM9" s="122">
        <v>0.105</v>
      </c>
      <c r="BN9" s="122">
        <v>1.5</v>
      </c>
      <c r="BO9" s="122">
        <v>0.5</v>
      </c>
      <c r="BP9" s="16">
        <f t="shared" si="0"/>
        <v>30</v>
      </c>
      <c r="BQ9" s="122">
        <v>2</v>
      </c>
      <c r="BR9" s="122">
        <v>-4</v>
      </c>
      <c r="BS9" s="122">
        <v>4</v>
      </c>
      <c r="BT9" s="12">
        <v>15</v>
      </c>
      <c r="BU9" s="12" t="s">
        <v>203</v>
      </c>
      <c r="BW9" s="12"/>
      <c r="BX9" s="12"/>
      <c r="CD9" s="16"/>
      <c r="CE9" s="12"/>
      <c r="CF9" s="19"/>
      <c r="CG9" s="19"/>
      <c r="CH9" s="12"/>
      <c r="CI9" s="12"/>
      <c r="CJ9" s="12"/>
      <c r="CK9" s="12"/>
      <c r="CL9" s="12"/>
      <c r="CR9" s="16"/>
      <c r="CS9" s="12"/>
      <c r="CT9" s="12"/>
      <c r="CU9" s="12"/>
      <c r="CV9" s="12"/>
      <c r="CW9" s="12"/>
      <c r="CX9" s="12"/>
      <c r="CY9" s="15" t="s">
        <v>191</v>
      </c>
      <c r="CZ9" s="12"/>
      <c r="DA9" s="12" t="s">
        <v>158</v>
      </c>
      <c r="DB9" s="12"/>
      <c r="DC9" s="12">
        <v>16.2</v>
      </c>
      <c r="DD9" s="18">
        <v>16</v>
      </c>
      <c r="DE9" s="123">
        <v>0.91149999999999998</v>
      </c>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4">
        <v>0.92120000000000002</v>
      </c>
      <c r="ET9" s="12"/>
      <c r="EU9" s="12"/>
    </row>
    <row r="10" spans="1:183" x14ac:dyDescent="0.2">
      <c r="A10" s="121" t="s">
        <v>318</v>
      </c>
      <c r="B10" s="51"/>
      <c r="C10" s="12" t="s">
        <v>319</v>
      </c>
      <c r="D10" s="12" t="s">
        <v>16</v>
      </c>
      <c r="E10" s="12" t="s">
        <v>0</v>
      </c>
      <c r="F10" s="12" t="s">
        <v>323</v>
      </c>
      <c r="G10" s="12">
        <v>1</v>
      </c>
      <c r="H10" s="12">
        <v>100</v>
      </c>
      <c r="I10" s="12" t="s">
        <v>14</v>
      </c>
      <c r="J10" s="112" t="s">
        <v>47</v>
      </c>
      <c r="K10" s="12">
        <v>90</v>
      </c>
      <c r="M10" s="12" t="s">
        <v>11</v>
      </c>
      <c r="N10" s="14" t="s">
        <v>170</v>
      </c>
      <c r="P10" s="9" t="s">
        <v>53</v>
      </c>
      <c r="Q10" s="12" t="s">
        <v>155</v>
      </c>
      <c r="S10" s="14" t="s">
        <v>156</v>
      </c>
      <c r="AB10" s="13" t="s">
        <v>42</v>
      </c>
      <c r="AC10" s="122">
        <v>0.92578000000000005</v>
      </c>
      <c r="AD10" s="13"/>
      <c r="AE10" s="13">
        <v>8</v>
      </c>
      <c r="AF10" s="12">
        <v>0.1</v>
      </c>
      <c r="AG10" s="14">
        <v>5</v>
      </c>
      <c r="AI10" s="14">
        <v>400</v>
      </c>
      <c r="AJ10" s="14">
        <v>0</v>
      </c>
      <c r="AK10" s="12"/>
      <c r="AL10" s="12"/>
      <c r="AM10" s="14">
        <v>400</v>
      </c>
      <c r="AN10" s="14">
        <v>6</v>
      </c>
      <c r="AP10" s="12">
        <v>1</v>
      </c>
      <c r="AQ10" s="12">
        <v>1</v>
      </c>
      <c r="AR10" s="12">
        <v>2.5</v>
      </c>
      <c r="AT10" s="12">
        <v>2</v>
      </c>
      <c r="AU10" s="12">
        <v>2</v>
      </c>
      <c r="AW10" s="9" t="s">
        <v>188</v>
      </c>
      <c r="AX10" s="12" t="s">
        <v>44</v>
      </c>
      <c r="AY10" s="12"/>
      <c r="AZ10" s="12"/>
      <c r="BA10" s="12"/>
      <c r="BB10" s="14" t="s">
        <v>163</v>
      </c>
      <c r="BC10" s="12" t="s">
        <v>280</v>
      </c>
      <c r="BD10" s="12">
        <v>30</v>
      </c>
      <c r="BE10" s="12">
        <v>1</v>
      </c>
      <c r="BF10" s="12"/>
      <c r="BG10" s="12"/>
      <c r="BH10" s="12"/>
      <c r="BI10" s="12" t="s">
        <v>242</v>
      </c>
      <c r="BJ10" s="12">
        <v>60</v>
      </c>
      <c r="BK10" s="14">
        <v>1</v>
      </c>
      <c r="BL10" s="122">
        <v>62500</v>
      </c>
      <c r="BM10" s="122">
        <v>0.105</v>
      </c>
      <c r="BN10" s="122">
        <v>1.5</v>
      </c>
      <c r="BO10" s="122">
        <v>0.5</v>
      </c>
      <c r="BP10" s="16">
        <f t="shared" si="0"/>
        <v>30</v>
      </c>
      <c r="BQ10" s="122">
        <v>2</v>
      </c>
      <c r="BR10" s="122">
        <v>-4</v>
      </c>
      <c r="BS10" s="122">
        <v>4</v>
      </c>
      <c r="BT10" s="12">
        <v>15</v>
      </c>
      <c r="BU10" s="12" t="s">
        <v>203</v>
      </c>
      <c r="BW10" s="12"/>
      <c r="BX10" s="12"/>
      <c r="CD10" s="16"/>
      <c r="CE10" s="12"/>
      <c r="CF10" s="19"/>
      <c r="CG10" s="19"/>
      <c r="CH10" s="12"/>
      <c r="CI10" s="12"/>
      <c r="CJ10" s="12"/>
      <c r="CK10" s="12"/>
      <c r="CL10" s="12"/>
      <c r="CR10" s="16"/>
      <c r="CS10" s="12"/>
      <c r="CT10" s="19"/>
      <c r="CU10" s="19"/>
      <c r="CV10" s="12"/>
      <c r="CW10" s="12"/>
      <c r="CX10" s="12"/>
      <c r="CY10" s="15" t="s">
        <v>191</v>
      </c>
      <c r="CZ10" s="12"/>
      <c r="DA10" s="12" t="s">
        <v>158</v>
      </c>
      <c r="DB10" s="12"/>
      <c r="DC10" s="19">
        <v>16.670000000000002</v>
      </c>
      <c r="DD10" s="18">
        <v>16</v>
      </c>
      <c r="DE10" s="123">
        <v>0.92010000000000003</v>
      </c>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4">
        <v>0.96220000000000006</v>
      </c>
      <c r="ET10" s="12"/>
      <c r="EU10" s="12"/>
    </row>
    <row r="11" spans="1:183" x14ac:dyDescent="0.2">
      <c r="A11" s="121" t="s">
        <v>317</v>
      </c>
      <c r="B11" s="12"/>
      <c r="C11" s="12" t="s">
        <v>319</v>
      </c>
      <c r="D11" s="12" t="s">
        <v>16</v>
      </c>
      <c r="E11" s="12" t="s">
        <v>0</v>
      </c>
      <c r="F11" s="12" t="s">
        <v>323</v>
      </c>
      <c r="G11" s="12">
        <v>1</v>
      </c>
      <c r="H11" s="12">
        <v>100</v>
      </c>
      <c r="I11" s="12" t="s">
        <v>14</v>
      </c>
      <c r="J11" s="112" t="s">
        <v>47</v>
      </c>
      <c r="K11" s="12">
        <v>90</v>
      </c>
      <c r="M11" s="12" t="s">
        <v>9</v>
      </c>
      <c r="N11" s="14" t="s">
        <v>170</v>
      </c>
      <c r="P11" s="9" t="s">
        <v>54</v>
      </c>
      <c r="Q11" s="12" t="s">
        <v>155</v>
      </c>
      <c r="S11" s="14" t="s">
        <v>156</v>
      </c>
      <c r="AB11" s="13" t="s">
        <v>42</v>
      </c>
      <c r="AC11" s="122">
        <v>0.92578000000000005</v>
      </c>
      <c r="AD11" s="13"/>
      <c r="AE11" s="13">
        <v>8</v>
      </c>
      <c r="AF11" s="12">
        <v>0.1</v>
      </c>
      <c r="AG11" s="14">
        <v>5</v>
      </c>
      <c r="AI11" s="14">
        <v>400</v>
      </c>
      <c r="AJ11" s="14">
        <v>0</v>
      </c>
      <c r="AK11" s="12"/>
      <c r="AL11" s="12"/>
      <c r="AM11" s="14">
        <v>400</v>
      </c>
      <c r="AN11" s="14">
        <v>6</v>
      </c>
      <c r="AP11" s="12">
        <v>1</v>
      </c>
      <c r="AQ11" s="12">
        <v>1</v>
      </c>
      <c r="AR11" s="12">
        <v>2.5</v>
      </c>
      <c r="AT11" s="12">
        <v>2</v>
      </c>
      <c r="AU11" s="12">
        <v>1</v>
      </c>
      <c r="AW11" s="9" t="s">
        <v>188</v>
      </c>
      <c r="AX11" s="12" t="s">
        <v>44</v>
      </c>
      <c r="AY11" s="12"/>
      <c r="AZ11" s="12"/>
      <c r="BA11" s="12"/>
      <c r="BB11" s="14" t="s">
        <v>163</v>
      </c>
      <c r="BC11" s="12" t="s">
        <v>279</v>
      </c>
      <c r="BD11" s="12">
        <v>30</v>
      </c>
      <c r="BE11" s="12">
        <v>1</v>
      </c>
      <c r="BF11" s="12"/>
      <c r="BG11" s="12"/>
      <c r="BH11" s="12"/>
      <c r="BI11" s="12" t="s">
        <v>242</v>
      </c>
      <c r="BJ11" s="12">
        <v>60</v>
      </c>
      <c r="BK11" s="14">
        <v>1</v>
      </c>
      <c r="BL11" s="122">
        <v>62500</v>
      </c>
      <c r="BM11" s="122">
        <v>0.105</v>
      </c>
      <c r="BN11" s="122">
        <v>1.5</v>
      </c>
      <c r="BO11" s="122">
        <v>0.5</v>
      </c>
      <c r="BP11" s="16">
        <f t="shared" si="0"/>
        <v>30</v>
      </c>
      <c r="BQ11" s="122">
        <v>2</v>
      </c>
      <c r="BR11" s="122">
        <v>-4</v>
      </c>
      <c r="BS11" s="122">
        <v>4</v>
      </c>
      <c r="BT11" s="12">
        <v>10</v>
      </c>
      <c r="BU11" s="12" t="s">
        <v>203</v>
      </c>
      <c r="BW11" s="12"/>
      <c r="BX11" s="12"/>
      <c r="CD11" s="16"/>
      <c r="CE11" s="12"/>
      <c r="CF11" s="19"/>
      <c r="CG11" s="19"/>
      <c r="CH11" s="12"/>
      <c r="CI11" s="12"/>
      <c r="CJ11" s="12"/>
      <c r="CK11" s="12"/>
      <c r="CL11" s="12"/>
      <c r="CR11" s="16"/>
      <c r="CS11" s="12"/>
      <c r="CT11" s="19"/>
      <c r="CU11" s="19"/>
      <c r="CV11" s="12"/>
      <c r="CW11" s="12"/>
      <c r="CX11" s="12"/>
      <c r="CY11" s="15" t="s">
        <v>191</v>
      </c>
      <c r="CZ11" s="12"/>
      <c r="DA11" s="12" t="s">
        <v>158</v>
      </c>
      <c r="DB11" s="12"/>
      <c r="DC11" s="19">
        <v>8.27</v>
      </c>
      <c r="DD11" s="18">
        <v>8</v>
      </c>
      <c r="DE11" s="123">
        <v>0.92710000000000004</v>
      </c>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4">
        <v>0.57620000000000005</v>
      </c>
      <c r="ET11" s="12"/>
      <c r="EU11" s="12"/>
    </row>
    <row r="12" spans="1:183" x14ac:dyDescent="0.2">
      <c r="A12" s="121" t="s">
        <v>318</v>
      </c>
      <c r="B12" s="12"/>
      <c r="C12" s="12" t="s">
        <v>319</v>
      </c>
      <c r="D12" s="12" t="s">
        <v>16</v>
      </c>
      <c r="E12" s="12" t="s">
        <v>0</v>
      </c>
      <c r="F12" s="12" t="s">
        <v>323</v>
      </c>
      <c r="G12" s="12">
        <v>1</v>
      </c>
      <c r="H12" s="12">
        <v>100</v>
      </c>
      <c r="I12" s="12" t="s">
        <v>14</v>
      </c>
      <c r="J12" s="112" t="s">
        <v>47</v>
      </c>
      <c r="K12" s="12">
        <v>90</v>
      </c>
      <c r="M12" s="12" t="s">
        <v>9</v>
      </c>
      <c r="N12" s="14" t="s">
        <v>170</v>
      </c>
      <c r="P12" s="9" t="s">
        <v>53</v>
      </c>
      <c r="Q12" s="12" t="s">
        <v>155</v>
      </c>
      <c r="S12" s="14" t="s">
        <v>156</v>
      </c>
      <c r="AB12" s="13" t="s">
        <v>42</v>
      </c>
      <c r="AC12" s="122">
        <v>0.92578000000000005</v>
      </c>
      <c r="AD12" s="13"/>
      <c r="AE12" s="13">
        <v>8</v>
      </c>
      <c r="AF12" s="12">
        <v>0.1</v>
      </c>
      <c r="AG12" s="14">
        <v>5</v>
      </c>
      <c r="AI12" s="14">
        <v>400</v>
      </c>
      <c r="AJ12" s="14">
        <v>0</v>
      </c>
      <c r="AK12" s="12"/>
      <c r="AL12" s="12"/>
      <c r="AM12" s="14">
        <v>400</v>
      </c>
      <c r="AN12" s="14">
        <v>6</v>
      </c>
      <c r="AP12" s="12">
        <v>1</v>
      </c>
      <c r="AQ12" s="12">
        <v>1</v>
      </c>
      <c r="AR12" s="12">
        <v>2.5</v>
      </c>
      <c r="AT12" s="12">
        <v>2</v>
      </c>
      <c r="AU12" s="12">
        <v>1</v>
      </c>
      <c r="AW12" s="9" t="s">
        <v>188</v>
      </c>
      <c r="AX12" s="12" t="s">
        <v>44</v>
      </c>
      <c r="AY12" s="12"/>
      <c r="AZ12" s="12"/>
      <c r="BA12" s="12"/>
      <c r="BB12" s="14" t="s">
        <v>163</v>
      </c>
      <c r="BC12" s="12" t="s">
        <v>279</v>
      </c>
      <c r="BD12" s="12">
        <v>30</v>
      </c>
      <c r="BE12" s="12">
        <v>1</v>
      </c>
      <c r="BF12" s="12"/>
      <c r="BG12" s="12"/>
      <c r="BH12" s="12"/>
      <c r="BI12" s="12" t="s">
        <v>242</v>
      </c>
      <c r="BJ12" s="12">
        <v>60</v>
      </c>
      <c r="BK12" s="14">
        <v>1</v>
      </c>
      <c r="BL12" s="122">
        <v>62500</v>
      </c>
      <c r="BM12" s="122">
        <v>0.105</v>
      </c>
      <c r="BN12" s="122">
        <v>1.5</v>
      </c>
      <c r="BO12" s="122">
        <v>0.5</v>
      </c>
      <c r="BP12" s="16">
        <f t="shared" si="0"/>
        <v>30</v>
      </c>
      <c r="BQ12" s="122">
        <v>2</v>
      </c>
      <c r="BR12" s="122">
        <v>-4</v>
      </c>
      <c r="BS12" s="122">
        <v>4</v>
      </c>
      <c r="BT12" s="12">
        <v>10</v>
      </c>
      <c r="BU12" s="12" t="s">
        <v>203</v>
      </c>
      <c r="BW12" s="12"/>
      <c r="BX12" s="12"/>
      <c r="CD12" s="16"/>
      <c r="CE12" s="12"/>
      <c r="CF12" s="19"/>
      <c r="CG12" s="19"/>
      <c r="CH12" s="12"/>
      <c r="CI12" s="12"/>
      <c r="CJ12" s="12"/>
      <c r="CK12" s="12"/>
      <c r="CL12" s="12"/>
      <c r="CR12" s="16"/>
      <c r="CS12" s="12"/>
      <c r="CT12" s="19"/>
      <c r="CU12" s="19"/>
      <c r="CV12" s="12"/>
      <c r="CW12" s="12"/>
      <c r="CX12" s="12"/>
      <c r="CY12" s="15" t="s">
        <v>191</v>
      </c>
      <c r="CZ12" s="12"/>
      <c r="DA12" s="12" t="s">
        <v>158</v>
      </c>
      <c r="DB12" s="12"/>
      <c r="DC12" s="19">
        <v>10.77</v>
      </c>
      <c r="DD12" s="18">
        <v>10</v>
      </c>
      <c r="DE12" s="123">
        <v>0.95199999999999996</v>
      </c>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4">
        <v>0.80330000000000001</v>
      </c>
      <c r="ET12" s="12"/>
      <c r="EU12" s="12"/>
    </row>
    <row r="13" spans="1:183" x14ac:dyDescent="0.2">
      <c r="A13" s="121" t="s">
        <v>317</v>
      </c>
      <c r="B13" s="12"/>
      <c r="C13" s="12" t="s">
        <v>319</v>
      </c>
      <c r="D13" s="12" t="s">
        <v>16</v>
      </c>
      <c r="E13" s="12" t="s">
        <v>0</v>
      </c>
      <c r="F13" s="12" t="s">
        <v>323</v>
      </c>
      <c r="G13" s="12">
        <v>1</v>
      </c>
      <c r="H13" s="12">
        <v>100</v>
      </c>
      <c r="I13" s="12" t="s">
        <v>14</v>
      </c>
      <c r="J13" s="112" t="s">
        <v>47</v>
      </c>
      <c r="K13" s="12">
        <v>90</v>
      </c>
      <c r="M13" s="12" t="s">
        <v>11</v>
      </c>
      <c r="N13" s="14" t="s">
        <v>170</v>
      </c>
      <c r="P13" s="9" t="s">
        <v>54</v>
      </c>
      <c r="Q13" s="12" t="s">
        <v>155</v>
      </c>
      <c r="S13" s="14" t="s">
        <v>156</v>
      </c>
      <c r="AB13" s="13" t="s">
        <v>42</v>
      </c>
      <c r="AC13" s="122">
        <v>0.92578000000000005</v>
      </c>
      <c r="AD13" s="13"/>
      <c r="AE13" s="13">
        <v>8</v>
      </c>
      <c r="AF13" s="12">
        <v>0.1</v>
      </c>
      <c r="AG13" s="14">
        <v>5</v>
      </c>
      <c r="AI13" s="14">
        <v>400</v>
      </c>
      <c r="AJ13" s="14">
        <v>0</v>
      </c>
      <c r="AK13" s="12"/>
      <c r="AL13" s="12"/>
      <c r="AM13" s="14">
        <v>400</v>
      </c>
      <c r="AN13" s="12">
        <v>6</v>
      </c>
      <c r="AP13" s="12">
        <v>1</v>
      </c>
      <c r="AQ13" s="12">
        <v>1</v>
      </c>
      <c r="AR13" s="12">
        <v>2.5</v>
      </c>
      <c r="AT13" s="12">
        <v>2</v>
      </c>
      <c r="AU13" s="12">
        <v>2</v>
      </c>
      <c r="AW13" s="9" t="s">
        <v>188</v>
      </c>
      <c r="AX13" s="12" t="s">
        <v>44</v>
      </c>
      <c r="AY13" s="12"/>
      <c r="AZ13" s="12"/>
      <c r="BA13" s="12"/>
      <c r="BB13" s="14" t="s">
        <v>163</v>
      </c>
      <c r="BC13" s="12" t="s">
        <v>279</v>
      </c>
      <c r="BD13" s="12">
        <v>30</v>
      </c>
      <c r="BE13" s="12">
        <v>1</v>
      </c>
      <c r="BF13" s="12"/>
      <c r="BG13" s="12"/>
      <c r="BH13" s="12"/>
      <c r="BI13" s="12" t="s">
        <v>242</v>
      </c>
      <c r="BJ13" s="12">
        <v>60</v>
      </c>
      <c r="BK13" s="14">
        <v>1</v>
      </c>
      <c r="BL13" s="122">
        <v>62500</v>
      </c>
      <c r="BM13" s="122">
        <v>0.105</v>
      </c>
      <c r="BN13" s="122">
        <v>1.5</v>
      </c>
      <c r="BO13" s="122">
        <v>0.5</v>
      </c>
      <c r="BP13" s="16">
        <f t="shared" si="0"/>
        <v>30</v>
      </c>
      <c r="BQ13" s="122">
        <v>2</v>
      </c>
      <c r="BR13" s="122">
        <v>-4</v>
      </c>
      <c r="BS13" s="122">
        <v>4</v>
      </c>
      <c r="BT13" s="12">
        <v>10</v>
      </c>
      <c r="BU13" s="12" t="s">
        <v>203</v>
      </c>
      <c r="BW13" s="12"/>
      <c r="BX13" s="12"/>
      <c r="CD13" s="16"/>
      <c r="CE13" s="12"/>
      <c r="CF13" s="19"/>
      <c r="CG13" s="19"/>
      <c r="CH13" s="12"/>
      <c r="CI13" s="12"/>
      <c r="CJ13" s="12"/>
      <c r="CK13" s="12"/>
      <c r="CL13" s="12"/>
      <c r="CR13" s="16"/>
      <c r="CS13" s="12"/>
      <c r="CT13" s="19"/>
      <c r="CU13" s="19"/>
      <c r="CV13" s="12"/>
      <c r="CW13" s="12"/>
      <c r="CX13" s="12"/>
      <c r="CY13" s="15" t="s">
        <v>191</v>
      </c>
      <c r="CZ13" s="12"/>
      <c r="DA13" s="12" t="s">
        <v>158</v>
      </c>
      <c r="DB13" s="12"/>
      <c r="DC13" s="19">
        <v>10.8</v>
      </c>
      <c r="DD13" s="18">
        <v>10</v>
      </c>
      <c r="DE13" s="123">
        <v>0.92500000000000004</v>
      </c>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4">
        <v>0.68530000000000002</v>
      </c>
      <c r="ET13" s="12"/>
      <c r="EU13" s="12"/>
    </row>
    <row r="14" spans="1:183" x14ac:dyDescent="0.2">
      <c r="A14" s="121" t="s">
        <v>318</v>
      </c>
      <c r="B14" s="12"/>
      <c r="C14" s="12" t="s">
        <v>319</v>
      </c>
      <c r="D14" s="12" t="s">
        <v>16</v>
      </c>
      <c r="E14" s="12" t="s">
        <v>0</v>
      </c>
      <c r="F14" s="12" t="s">
        <v>323</v>
      </c>
      <c r="G14" s="12">
        <v>1</v>
      </c>
      <c r="H14" s="12">
        <v>100</v>
      </c>
      <c r="I14" s="12" t="s">
        <v>14</v>
      </c>
      <c r="J14" s="112" t="s">
        <v>47</v>
      </c>
      <c r="K14" s="12">
        <v>90</v>
      </c>
      <c r="M14" s="12" t="s">
        <v>11</v>
      </c>
      <c r="N14" s="14" t="s">
        <v>170</v>
      </c>
      <c r="P14" s="9" t="s">
        <v>53</v>
      </c>
      <c r="Q14" s="12" t="s">
        <v>155</v>
      </c>
      <c r="S14" s="14" t="s">
        <v>156</v>
      </c>
      <c r="AB14" s="13" t="s">
        <v>42</v>
      </c>
      <c r="AC14" s="122">
        <v>0.92578000000000005</v>
      </c>
      <c r="AD14" s="13"/>
      <c r="AE14" s="13">
        <v>8</v>
      </c>
      <c r="AF14" s="12">
        <v>0.1</v>
      </c>
      <c r="AG14" s="14">
        <v>5</v>
      </c>
      <c r="AI14" s="14">
        <v>400</v>
      </c>
      <c r="AJ14" s="12">
        <v>0</v>
      </c>
      <c r="AK14" s="12"/>
      <c r="AL14" s="12"/>
      <c r="AM14" s="14">
        <v>400</v>
      </c>
      <c r="AN14" s="14">
        <v>6</v>
      </c>
      <c r="AP14" s="12">
        <v>1</v>
      </c>
      <c r="AQ14" s="12">
        <v>1</v>
      </c>
      <c r="AR14" s="12">
        <v>2.5</v>
      </c>
      <c r="AT14" s="12">
        <v>2</v>
      </c>
      <c r="AU14" s="12">
        <v>2</v>
      </c>
      <c r="AW14" s="9" t="s">
        <v>188</v>
      </c>
      <c r="AX14" s="12" t="s">
        <v>44</v>
      </c>
      <c r="AY14" s="12"/>
      <c r="AZ14" s="12"/>
      <c r="BA14" s="12"/>
      <c r="BB14" s="14" t="s">
        <v>163</v>
      </c>
      <c r="BC14" s="12" t="s">
        <v>279</v>
      </c>
      <c r="BD14" s="12">
        <v>30</v>
      </c>
      <c r="BE14" s="12">
        <v>1</v>
      </c>
      <c r="BF14" s="12"/>
      <c r="BG14" s="12"/>
      <c r="BH14" s="12"/>
      <c r="BI14" s="12" t="s">
        <v>242</v>
      </c>
      <c r="BJ14" s="12">
        <v>60</v>
      </c>
      <c r="BK14" s="14">
        <v>1</v>
      </c>
      <c r="BL14" s="122">
        <v>62500</v>
      </c>
      <c r="BM14" s="122">
        <v>0.105</v>
      </c>
      <c r="BN14" s="122">
        <v>1.5</v>
      </c>
      <c r="BO14" s="122">
        <v>0.5</v>
      </c>
      <c r="BP14" s="16">
        <f t="shared" si="0"/>
        <v>30</v>
      </c>
      <c r="BQ14" s="122">
        <v>2</v>
      </c>
      <c r="BR14" s="122">
        <v>-4</v>
      </c>
      <c r="BS14" s="122">
        <v>4</v>
      </c>
      <c r="BT14" s="12">
        <v>10</v>
      </c>
      <c r="BU14" s="12" t="s">
        <v>203</v>
      </c>
      <c r="BW14" s="12"/>
      <c r="BX14" s="12"/>
      <c r="CD14" s="16"/>
      <c r="CE14" s="12"/>
      <c r="CF14" s="19"/>
      <c r="CG14" s="19"/>
      <c r="CH14" s="12"/>
      <c r="CI14" s="12"/>
      <c r="CJ14" s="12"/>
      <c r="CK14" s="12"/>
      <c r="CL14" s="12"/>
      <c r="CR14" s="16"/>
      <c r="CS14" s="12"/>
      <c r="CT14" s="19"/>
      <c r="CU14" s="19"/>
      <c r="CV14" s="12"/>
      <c r="CW14" s="12"/>
      <c r="CX14" s="12"/>
      <c r="CY14" s="15" t="s">
        <v>191</v>
      </c>
      <c r="CZ14" s="12"/>
      <c r="DA14" s="12" t="s">
        <v>158</v>
      </c>
      <c r="DB14" s="12"/>
      <c r="DC14" s="19">
        <v>12.4</v>
      </c>
      <c r="DD14" s="18">
        <v>12</v>
      </c>
      <c r="DE14" s="123">
        <v>0.93059999999999998</v>
      </c>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4">
        <v>0.83940000000000003</v>
      </c>
      <c r="ET14" s="12"/>
      <c r="EU14" s="12"/>
    </row>
    <row r="15" spans="1:183" x14ac:dyDescent="0.2">
      <c r="A15" s="121" t="s">
        <v>317</v>
      </c>
      <c r="B15" s="12"/>
      <c r="C15" s="12" t="s">
        <v>319</v>
      </c>
      <c r="D15" s="12" t="s">
        <v>16</v>
      </c>
      <c r="E15" s="12" t="s">
        <v>0</v>
      </c>
      <c r="F15" s="12" t="s">
        <v>323</v>
      </c>
      <c r="G15" s="12">
        <v>1</v>
      </c>
      <c r="H15" s="12">
        <v>100</v>
      </c>
      <c r="I15" s="12" t="s">
        <v>14</v>
      </c>
      <c r="J15" s="112" t="s">
        <v>47</v>
      </c>
      <c r="K15" s="12">
        <v>90</v>
      </c>
      <c r="M15" s="12" t="s">
        <v>11</v>
      </c>
      <c r="N15" s="14" t="s">
        <v>170</v>
      </c>
      <c r="P15" s="9" t="s">
        <v>54</v>
      </c>
      <c r="Q15" s="12" t="s">
        <v>155</v>
      </c>
      <c r="S15" s="14" t="s">
        <v>156</v>
      </c>
      <c r="AB15" s="13" t="s">
        <v>42</v>
      </c>
      <c r="AC15" s="122">
        <v>0.92578000000000005</v>
      </c>
      <c r="AD15" s="13"/>
      <c r="AE15" s="13">
        <v>8</v>
      </c>
      <c r="AF15" s="12">
        <v>0.1</v>
      </c>
      <c r="AG15" s="14">
        <v>5</v>
      </c>
      <c r="AI15" s="14">
        <v>400</v>
      </c>
      <c r="AJ15" s="14">
        <v>0</v>
      </c>
      <c r="AK15" s="12"/>
      <c r="AL15" s="12"/>
      <c r="AM15" s="14">
        <v>400</v>
      </c>
      <c r="AN15" s="14">
        <v>6</v>
      </c>
      <c r="AP15" s="12">
        <v>1</v>
      </c>
      <c r="AQ15" s="12">
        <v>1</v>
      </c>
      <c r="AR15" s="12">
        <v>2.5</v>
      </c>
      <c r="AT15" s="12">
        <v>2</v>
      </c>
      <c r="AU15" s="12">
        <v>2</v>
      </c>
      <c r="AW15" s="9" t="s">
        <v>188</v>
      </c>
      <c r="AX15" s="12" t="s">
        <v>44</v>
      </c>
      <c r="AY15" s="12"/>
      <c r="AZ15" s="12"/>
      <c r="BA15" s="12"/>
      <c r="BB15" s="14" t="s">
        <v>163</v>
      </c>
      <c r="BC15" s="12" t="s">
        <v>279</v>
      </c>
      <c r="BD15" s="12">
        <v>30</v>
      </c>
      <c r="BE15" s="12">
        <v>1</v>
      </c>
      <c r="BF15" s="12"/>
      <c r="BG15" s="12"/>
      <c r="BH15" s="12"/>
      <c r="BI15" s="12" t="s">
        <v>242</v>
      </c>
      <c r="BJ15" s="12">
        <v>120</v>
      </c>
      <c r="BK15" s="14">
        <v>1</v>
      </c>
      <c r="BL15" s="12">
        <v>31250</v>
      </c>
      <c r="BM15" s="122">
        <v>0.105</v>
      </c>
      <c r="BN15" s="122">
        <v>1.5</v>
      </c>
      <c r="BO15" s="122">
        <v>0.5</v>
      </c>
      <c r="BP15" s="16">
        <f t="shared" si="0"/>
        <v>30</v>
      </c>
      <c r="BQ15" s="122">
        <v>2</v>
      </c>
      <c r="BR15" s="122">
        <v>-4</v>
      </c>
      <c r="BS15" s="122">
        <v>4</v>
      </c>
      <c r="BT15" s="12">
        <v>10</v>
      </c>
      <c r="BU15" s="12" t="s">
        <v>203</v>
      </c>
      <c r="BW15" s="12"/>
      <c r="BX15" s="12"/>
      <c r="CD15" s="16"/>
      <c r="CE15" s="12"/>
      <c r="CF15" s="19"/>
      <c r="CG15" s="19"/>
      <c r="CH15" s="12"/>
      <c r="CI15" s="12"/>
      <c r="CJ15" s="12"/>
      <c r="CK15" s="12"/>
      <c r="CL15" s="12"/>
      <c r="CR15" s="16"/>
      <c r="CS15" s="12"/>
      <c r="CT15" s="19"/>
      <c r="CU15" s="19"/>
      <c r="CV15" s="12"/>
      <c r="CW15" s="12"/>
      <c r="CX15" s="12"/>
      <c r="CY15" s="15" t="s">
        <v>191</v>
      </c>
      <c r="CZ15" s="12"/>
      <c r="DA15" s="12" t="s">
        <v>158</v>
      </c>
      <c r="DB15" s="12"/>
      <c r="DC15" s="19">
        <v>16.53</v>
      </c>
      <c r="DD15" s="18">
        <v>16</v>
      </c>
      <c r="DE15" s="123">
        <v>0.92710000000000004</v>
      </c>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4">
        <v>0.91420000000000001</v>
      </c>
      <c r="ET15" s="12"/>
      <c r="EU15" s="12"/>
    </row>
    <row r="16" spans="1:183" x14ac:dyDescent="0.2">
      <c r="A16" s="121" t="s">
        <v>318</v>
      </c>
      <c r="B16" s="12"/>
      <c r="C16" s="12" t="s">
        <v>319</v>
      </c>
      <c r="D16" s="12" t="s">
        <v>16</v>
      </c>
      <c r="E16" s="12" t="s">
        <v>0</v>
      </c>
      <c r="F16" s="12" t="s">
        <v>323</v>
      </c>
      <c r="G16" s="12">
        <v>1</v>
      </c>
      <c r="H16" s="12">
        <v>100</v>
      </c>
      <c r="I16" s="12" t="s">
        <v>14</v>
      </c>
      <c r="J16" s="112" t="s">
        <v>47</v>
      </c>
      <c r="K16" s="12">
        <v>90</v>
      </c>
      <c r="M16" s="12" t="s">
        <v>11</v>
      </c>
      <c r="N16" s="14" t="s">
        <v>170</v>
      </c>
      <c r="P16" s="9" t="s">
        <v>54</v>
      </c>
      <c r="Q16" s="12" t="s">
        <v>155</v>
      </c>
      <c r="S16" s="14" t="s">
        <v>156</v>
      </c>
      <c r="AB16" s="13" t="s">
        <v>42</v>
      </c>
      <c r="AC16" s="122">
        <v>0.92578000000000005</v>
      </c>
      <c r="AD16" s="13"/>
      <c r="AE16" s="13">
        <v>8</v>
      </c>
      <c r="AF16" s="12">
        <v>0.1</v>
      </c>
      <c r="AG16" s="14">
        <v>5</v>
      </c>
      <c r="AI16" s="14">
        <v>400</v>
      </c>
      <c r="AJ16" s="14">
        <v>0</v>
      </c>
      <c r="AK16" s="12"/>
      <c r="AL16" s="12"/>
      <c r="AM16" s="14">
        <v>400</v>
      </c>
      <c r="AN16" s="14">
        <v>6</v>
      </c>
      <c r="AP16" s="12">
        <v>1</v>
      </c>
      <c r="AQ16" s="12">
        <v>1</v>
      </c>
      <c r="AR16" s="12">
        <v>2.5</v>
      </c>
      <c r="AT16" s="12">
        <v>2</v>
      </c>
      <c r="AU16" s="12">
        <v>2</v>
      </c>
      <c r="AW16" s="9" t="s">
        <v>188</v>
      </c>
      <c r="AX16" s="12" t="s">
        <v>44</v>
      </c>
      <c r="AY16" s="12"/>
      <c r="AZ16" s="12"/>
      <c r="BA16" s="12"/>
      <c r="BB16" s="14" t="s">
        <v>163</v>
      </c>
      <c r="BC16" s="12" t="s">
        <v>279</v>
      </c>
      <c r="BD16" s="12">
        <v>45</v>
      </c>
      <c r="BE16" s="12">
        <v>1</v>
      </c>
      <c r="BF16" s="12"/>
      <c r="BG16" s="12"/>
      <c r="BH16" s="12"/>
      <c r="BI16" s="12" t="s">
        <v>242</v>
      </c>
      <c r="BJ16" s="12">
        <v>60</v>
      </c>
      <c r="BK16" s="14">
        <v>1</v>
      </c>
      <c r="BL16" s="14">
        <v>93750</v>
      </c>
      <c r="BM16" s="122">
        <v>0.105</v>
      </c>
      <c r="BN16" s="122">
        <v>1.5</v>
      </c>
      <c r="BO16" s="122">
        <v>0.5</v>
      </c>
      <c r="BP16" s="16">
        <f t="shared" si="0"/>
        <v>45</v>
      </c>
      <c r="BQ16" s="122">
        <v>2</v>
      </c>
      <c r="BR16" s="122">
        <v>-4</v>
      </c>
      <c r="BS16" s="122">
        <v>4</v>
      </c>
      <c r="BT16" s="12">
        <v>10</v>
      </c>
      <c r="BU16" s="12" t="s">
        <v>203</v>
      </c>
      <c r="BW16" s="12"/>
      <c r="BX16" s="12"/>
      <c r="CD16" s="16"/>
      <c r="CE16" s="12"/>
      <c r="CF16" s="19"/>
      <c r="CG16" s="19"/>
      <c r="CH16" s="12"/>
      <c r="CI16" s="12"/>
      <c r="CJ16" s="12"/>
      <c r="CK16" s="12"/>
      <c r="CL16" s="12"/>
      <c r="CR16" s="16"/>
      <c r="CS16" s="12"/>
      <c r="CT16" s="19"/>
      <c r="CU16" s="19"/>
      <c r="CV16" s="12"/>
      <c r="CW16" s="12"/>
      <c r="CX16" s="12"/>
      <c r="CY16" s="15" t="s">
        <v>191</v>
      </c>
      <c r="CZ16" s="12"/>
      <c r="DA16" s="12" t="s">
        <v>158</v>
      </c>
      <c r="DB16" s="12"/>
      <c r="DC16" s="19">
        <v>5.91</v>
      </c>
      <c r="DD16" s="18">
        <v>5</v>
      </c>
      <c r="DE16" s="123">
        <v>0.9667</v>
      </c>
      <c r="DF16" s="12"/>
      <c r="DG16" s="12"/>
      <c r="DH16" s="12"/>
      <c r="DI16" s="12"/>
      <c r="DJ16" s="12"/>
      <c r="DK16" s="12"/>
      <c r="DL16" s="12"/>
      <c r="DM16" s="12"/>
      <c r="DS16" s="12"/>
      <c r="DT16" s="12"/>
      <c r="DU16" s="12"/>
      <c r="DV16" s="12"/>
      <c r="DW16" s="12"/>
      <c r="DX16" s="12"/>
      <c r="DY16" s="12"/>
      <c r="DZ16" s="12"/>
      <c r="EF16" s="12"/>
      <c r="EG16" s="12"/>
      <c r="EH16" s="12"/>
      <c r="EI16" s="12"/>
      <c r="EJ16" s="12"/>
      <c r="EK16" s="12"/>
      <c r="EL16" s="12"/>
      <c r="EM16" s="12"/>
      <c r="ES16" s="125">
        <v>0.52949999999999997</v>
      </c>
      <c r="EU16" s="12"/>
    </row>
    <row r="17" spans="1:151" x14ac:dyDescent="0.2">
      <c r="A17" s="121" t="s">
        <v>317</v>
      </c>
      <c r="B17" s="12"/>
      <c r="C17" s="12" t="s">
        <v>319</v>
      </c>
      <c r="D17" s="12" t="s">
        <v>16</v>
      </c>
      <c r="E17" s="12" t="s">
        <v>0</v>
      </c>
      <c r="F17" s="12" t="s">
        <v>323</v>
      </c>
      <c r="G17" s="12">
        <v>1</v>
      </c>
      <c r="H17" s="12">
        <v>100</v>
      </c>
      <c r="I17" s="12" t="s">
        <v>14</v>
      </c>
      <c r="J17" s="112" t="s">
        <v>47</v>
      </c>
      <c r="K17" s="12">
        <v>90</v>
      </c>
      <c r="M17" s="12" t="s">
        <v>11</v>
      </c>
      <c r="N17" s="14" t="s">
        <v>170</v>
      </c>
      <c r="P17" s="9" t="s">
        <v>54</v>
      </c>
      <c r="Q17" s="12" t="s">
        <v>155</v>
      </c>
      <c r="S17" s="14" t="s">
        <v>156</v>
      </c>
      <c r="AB17" s="13" t="s">
        <v>42</v>
      </c>
      <c r="AC17" s="122">
        <v>0.92578000000000005</v>
      </c>
      <c r="AD17" s="13"/>
      <c r="AE17" s="13">
        <v>8</v>
      </c>
      <c r="AF17" s="12">
        <v>0.1</v>
      </c>
      <c r="AG17" s="14">
        <v>5</v>
      </c>
      <c r="AI17" s="14">
        <v>400</v>
      </c>
      <c r="AJ17" s="14">
        <v>0</v>
      </c>
      <c r="AK17" s="12"/>
      <c r="AL17" s="12"/>
      <c r="AM17" s="14">
        <v>400</v>
      </c>
      <c r="AN17" s="14">
        <v>6</v>
      </c>
      <c r="AP17" s="12">
        <v>1</v>
      </c>
      <c r="AQ17" s="12">
        <v>1</v>
      </c>
      <c r="AR17" s="12">
        <v>2.5</v>
      </c>
      <c r="AT17" s="12">
        <v>2</v>
      </c>
      <c r="AU17" s="12">
        <v>2</v>
      </c>
      <c r="AW17" s="9" t="s">
        <v>188</v>
      </c>
      <c r="AX17" s="12" t="s">
        <v>44</v>
      </c>
      <c r="AY17" s="12"/>
      <c r="AZ17" s="12"/>
      <c r="BA17" s="12"/>
      <c r="BB17" s="14" t="s">
        <v>163</v>
      </c>
      <c r="BC17" s="12" t="s">
        <v>279</v>
      </c>
      <c r="BD17" s="12">
        <v>45</v>
      </c>
      <c r="BE17" s="12">
        <v>1</v>
      </c>
      <c r="BF17" s="12"/>
      <c r="BG17" s="12"/>
      <c r="BH17" s="12"/>
      <c r="BI17" s="12" t="s">
        <v>242</v>
      </c>
      <c r="BJ17" s="12">
        <v>120</v>
      </c>
      <c r="BK17" s="14">
        <v>1</v>
      </c>
      <c r="BL17" s="12">
        <v>46875</v>
      </c>
      <c r="BM17" s="122">
        <v>0.105</v>
      </c>
      <c r="BN17" s="122">
        <v>1.5</v>
      </c>
      <c r="BO17" s="122">
        <v>0.5</v>
      </c>
      <c r="BP17" s="16">
        <f t="shared" si="0"/>
        <v>45</v>
      </c>
      <c r="BQ17" s="122">
        <v>2</v>
      </c>
      <c r="BR17" s="122">
        <v>-4</v>
      </c>
      <c r="BS17" s="122">
        <v>4</v>
      </c>
      <c r="BT17" s="12">
        <v>10</v>
      </c>
      <c r="BU17" s="12" t="s">
        <v>203</v>
      </c>
      <c r="BW17" s="12"/>
      <c r="BX17" s="12"/>
      <c r="CD17" s="16"/>
      <c r="CE17" s="12"/>
      <c r="CF17" s="19"/>
      <c r="CG17" s="19"/>
      <c r="CH17" s="12"/>
      <c r="CI17" s="12"/>
      <c r="CJ17" s="12"/>
      <c r="CK17" s="12"/>
      <c r="CL17" s="12"/>
      <c r="CR17" s="16"/>
      <c r="CS17" s="12"/>
      <c r="CT17" s="19"/>
      <c r="CU17" s="19"/>
      <c r="CV17" s="12"/>
      <c r="CW17" s="12"/>
      <c r="CX17" s="12"/>
      <c r="CY17" s="15" t="s">
        <v>191</v>
      </c>
      <c r="CZ17" s="12"/>
      <c r="DA17" s="12" t="s">
        <v>158</v>
      </c>
      <c r="DB17" s="12"/>
      <c r="DC17" s="19">
        <v>9.2200000000000006</v>
      </c>
      <c r="DD17" s="18">
        <v>9</v>
      </c>
      <c r="DE17" s="123">
        <v>0.91359999999999997</v>
      </c>
      <c r="DF17" s="12"/>
      <c r="DG17" s="12"/>
      <c r="DH17" s="12"/>
      <c r="DI17" s="12"/>
      <c r="DJ17" s="12"/>
      <c r="DK17" s="12"/>
      <c r="DL17" s="12"/>
      <c r="DM17" s="12"/>
      <c r="DS17" s="12"/>
      <c r="DT17" s="12"/>
      <c r="DU17" s="12"/>
      <c r="DV17" s="12"/>
      <c r="DW17" s="12"/>
      <c r="DX17" s="12"/>
      <c r="DY17" s="12"/>
      <c r="DZ17" s="12"/>
      <c r="EF17" s="12"/>
      <c r="EG17" s="12"/>
      <c r="EH17" s="12"/>
      <c r="EI17" s="12"/>
      <c r="EJ17" s="12"/>
      <c r="EK17" s="12"/>
      <c r="EL17" s="12"/>
      <c r="EM17" s="12"/>
      <c r="ES17" s="125">
        <v>0.85140000000000005</v>
      </c>
      <c r="EU17" s="12"/>
    </row>
    <row r="18" spans="1:151" x14ac:dyDescent="0.2">
      <c r="A18" s="121" t="s">
        <v>318</v>
      </c>
      <c r="B18" s="12"/>
      <c r="C18" s="12" t="s">
        <v>319</v>
      </c>
      <c r="D18" s="12" t="s">
        <v>16</v>
      </c>
      <c r="E18" s="12" t="s">
        <v>22</v>
      </c>
      <c r="F18" s="12" t="s">
        <v>323</v>
      </c>
      <c r="G18" s="12">
        <v>1</v>
      </c>
      <c r="H18" s="12">
        <v>100</v>
      </c>
      <c r="I18" s="12" t="s">
        <v>14</v>
      </c>
      <c r="J18" s="9" t="s">
        <v>50</v>
      </c>
      <c r="K18" s="14">
        <v>12</v>
      </c>
      <c r="M18" s="12" t="s">
        <v>9</v>
      </c>
      <c r="N18" s="14" t="s">
        <v>170</v>
      </c>
      <c r="P18" s="9" t="s">
        <v>54</v>
      </c>
      <c r="Q18" s="12" t="s">
        <v>155</v>
      </c>
      <c r="S18" s="14" t="s">
        <v>156</v>
      </c>
      <c r="AB18" s="13" t="s">
        <v>42</v>
      </c>
      <c r="AC18" s="122">
        <v>0.92578000000000005</v>
      </c>
      <c r="AD18" s="13"/>
      <c r="AE18" s="13">
        <v>8</v>
      </c>
      <c r="AF18" s="12">
        <v>0.1</v>
      </c>
      <c r="AG18" s="14">
        <v>5</v>
      </c>
      <c r="AI18" s="14">
        <v>400</v>
      </c>
      <c r="AJ18" s="14">
        <v>0</v>
      </c>
      <c r="AK18" s="12"/>
      <c r="AL18" s="12"/>
      <c r="AM18" s="14">
        <v>400</v>
      </c>
      <c r="AN18" s="14">
        <v>6</v>
      </c>
      <c r="AP18" s="12">
        <v>1</v>
      </c>
      <c r="AQ18" s="12">
        <v>1</v>
      </c>
      <c r="AR18" s="12">
        <v>2.5</v>
      </c>
      <c r="AT18" s="12">
        <v>2</v>
      </c>
      <c r="AU18" s="12">
        <v>1</v>
      </c>
      <c r="AW18" s="9" t="s">
        <v>188</v>
      </c>
      <c r="AX18" s="12" t="s">
        <v>44</v>
      </c>
      <c r="AY18" s="12"/>
      <c r="AZ18" s="12"/>
      <c r="BA18" s="12"/>
      <c r="BB18" s="14" t="s">
        <v>163</v>
      </c>
      <c r="BC18" s="12" t="s">
        <v>280</v>
      </c>
      <c r="BD18" s="12">
        <v>30</v>
      </c>
      <c r="BE18" s="12">
        <v>1</v>
      </c>
      <c r="BF18" s="12"/>
      <c r="BG18" s="12"/>
      <c r="BH18" s="12"/>
      <c r="BI18" s="12" t="s">
        <v>242</v>
      </c>
      <c r="BJ18" s="12">
        <v>60</v>
      </c>
      <c r="BK18" s="14">
        <v>1</v>
      </c>
      <c r="BL18" s="122">
        <v>62500</v>
      </c>
      <c r="BM18" s="122">
        <v>0.105</v>
      </c>
      <c r="BN18" s="122">
        <v>1.5</v>
      </c>
      <c r="BO18" s="122">
        <v>0.5</v>
      </c>
      <c r="BP18" s="16">
        <f t="shared" si="0"/>
        <v>30</v>
      </c>
      <c r="BQ18" s="122">
        <v>2</v>
      </c>
      <c r="BR18" s="122">
        <v>-4</v>
      </c>
      <c r="BS18" s="122">
        <v>4</v>
      </c>
      <c r="BT18" s="12">
        <v>15</v>
      </c>
      <c r="BU18" s="12" t="s">
        <v>203</v>
      </c>
      <c r="BW18" s="12"/>
      <c r="BX18" s="12"/>
      <c r="CD18" s="16"/>
      <c r="CE18" s="12"/>
      <c r="CF18" s="19"/>
      <c r="CG18" s="19"/>
      <c r="CH18" s="12"/>
      <c r="CI18" s="12"/>
      <c r="CJ18" s="12"/>
      <c r="CK18" s="12"/>
      <c r="CL18" s="12"/>
      <c r="CR18" s="16"/>
      <c r="CS18" s="12"/>
      <c r="CT18" s="19"/>
      <c r="CU18" s="19"/>
      <c r="CV18" s="12"/>
      <c r="CW18" s="12"/>
      <c r="CX18" s="12"/>
      <c r="CY18" s="15" t="s">
        <v>191</v>
      </c>
      <c r="CZ18" s="12"/>
      <c r="DA18" s="12" t="s">
        <v>158</v>
      </c>
      <c r="DB18" s="12"/>
      <c r="DC18" s="19">
        <v>11.68</v>
      </c>
      <c r="DD18" s="18">
        <v>11</v>
      </c>
      <c r="DE18" s="123">
        <v>0.94810000000000005</v>
      </c>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4">
        <v>0.75119999999999998</v>
      </c>
      <c r="ET18" s="12"/>
      <c r="EU18" s="12"/>
    </row>
    <row r="19" spans="1:151" x14ac:dyDescent="0.2">
      <c r="A19" s="121" t="s">
        <v>317</v>
      </c>
      <c r="B19" s="12"/>
      <c r="C19" s="12" t="s">
        <v>319</v>
      </c>
      <c r="D19" s="12" t="s">
        <v>16</v>
      </c>
      <c r="E19" s="12" t="s">
        <v>22</v>
      </c>
      <c r="F19" s="12" t="s">
        <v>323</v>
      </c>
      <c r="G19" s="12">
        <v>1</v>
      </c>
      <c r="H19" s="12">
        <v>100</v>
      </c>
      <c r="I19" s="12" t="s">
        <v>14</v>
      </c>
      <c r="J19" s="9" t="s">
        <v>50</v>
      </c>
      <c r="K19" s="14">
        <v>12</v>
      </c>
      <c r="M19" s="12" t="s">
        <v>9</v>
      </c>
      <c r="N19" s="14" t="s">
        <v>170</v>
      </c>
      <c r="P19" s="9" t="s">
        <v>53</v>
      </c>
      <c r="Q19" s="12" t="s">
        <v>155</v>
      </c>
      <c r="S19" s="14" t="s">
        <v>156</v>
      </c>
      <c r="AB19" s="13" t="s">
        <v>42</v>
      </c>
      <c r="AC19" s="122">
        <v>0.92578000000000005</v>
      </c>
      <c r="AD19" s="13"/>
      <c r="AE19" s="13">
        <v>8</v>
      </c>
      <c r="AF19" s="12">
        <v>0.1</v>
      </c>
      <c r="AG19" s="14">
        <v>5</v>
      </c>
      <c r="AI19" s="14">
        <v>400</v>
      </c>
      <c r="AJ19" s="14">
        <v>0</v>
      </c>
      <c r="AK19" s="12"/>
      <c r="AL19" s="12"/>
      <c r="AM19" s="14">
        <v>400</v>
      </c>
      <c r="AN19" s="12">
        <v>6</v>
      </c>
      <c r="AP19" s="12">
        <v>1</v>
      </c>
      <c r="AQ19" s="12">
        <v>1</v>
      </c>
      <c r="AR19" s="12">
        <v>2.5</v>
      </c>
      <c r="AT19" s="12">
        <v>2</v>
      </c>
      <c r="AU19" s="12">
        <v>1</v>
      </c>
      <c r="AW19" s="9" t="s">
        <v>188</v>
      </c>
      <c r="AX19" s="12" t="s">
        <v>44</v>
      </c>
      <c r="AY19" s="12"/>
      <c r="AZ19" s="12"/>
      <c r="BA19" s="12"/>
      <c r="BB19" s="14" t="s">
        <v>163</v>
      </c>
      <c r="BC19" s="12" t="s">
        <v>280</v>
      </c>
      <c r="BD19" s="12">
        <v>30</v>
      </c>
      <c r="BE19" s="12">
        <v>1</v>
      </c>
      <c r="BF19" s="12"/>
      <c r="BG19" s="12"/>
      <c r="BH19" s="12"/>
      <c r="BI19" s="12" t="s">
        <v>242</v>
      </c>
      <c r="BJ19" s="12">
        <v>60</v>
      </c>
      <c r="BK19" s="14">
        <v>1</v>
      </c>
      <c r="BL19" s="122">
        <v>62500</v>
      </c>
      <c r="BM19" s="122">
        <v>0.105</v>
      </c>
      <c r="BN19" s="122">
        <v>1.5</v>
      </c>
      <c r="BO19" s="122">
        <v>0.5</v>
      </c>
      <c r="BP19" s="16">
        <f t="shared" si="0"/>
        <v>30</v>
      </c>
      <c r="BQ19" s="122">
        <v>2</v>
      </c>
      <c r="BR19" s="122">
        <v>-4</v>
      </c>
      <c r="BS19" s="122">
        <v>4</v>
      </c>
      <c r="BT19" s="12">
        <v>15</v>
      </c>
      <c r="BU19" s="12" t="s">
        <v>203</v>
      </c>
      <c r="BW19" s="12"/>
      <c r="BX19" s="12"/>
      <c r="CD19" s="16"/>
      <c r="CE19" s="12"/>
      <c r="CF19" s="19"/>
      <c r="CG19" s="19"/>
      <c r="CH19" s="12"/>
      <c r="CI19" s="12"/>
      <c r="CJ19" s="12"/>
      <c r="CK19" s="12"/>
      <c r="CL19" s="12"/>
      <c r="CR19" s="16"/>
      <c r="CS19" s="12"/>
      <c r="CT19" s="19"/>
      <c r="CU19" s="19"/>
      <c r="CV19" s="12"/>
      <c r="CW19" s="12"/>
      <c r="CX19" s="12"/>
      <c r="CY19" s="15" t="s">
        <v>191</v>
      </c>
      <c r="CZ19" s="12"/>
      <c r="DA19" s="12" t="s">
        <v>158</v>
      </c>
      <c r="DB19" s="12"/>
      <c r="DC19" s="19">
        <v>13.58</v>
      </c>
      <c r="DD19" s="18">
        <v>13</v>
      </c>
      <c r="DE19" s="123">
        <v>0.94899999999999995</v>
      </c>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4">
        <v>0.89080000000000004</v>
      </c>
      <c r="ET19" s="12"/>
      <c r="EU19" s="12"/>
    </row>
    <row r="20" spans="1:151" x14ac:dyDescent="0.2">
      <c r="A20" s="121" t="s">
        <v>318</v>
      </c>
      <c r="B20" s="12"/>
      <c r="C20" s="12" t="s">
        <v>319</v>
      </c>
      <c r="D20" s="12" t="s">
        <v>16</v>
      </c>
      <c r="E20" s="12" t="s">
        <v>22</v>
      </c>
      <c r="F20" s="12" t="s">
        <v>323</v>
      </c>
      <c r="G20" s="12">
        <v>1</v>
      </c>
      <c r="H20" s="12">
        <v>100</v>
      </c>
      <c r="I20" s="12" t="s">
        <v>14</v>
      </c>
      <c r="J20" s="9" t="s">
        <v>50</v>
      </c>
      <c r="K20" s="14">
        <v>12</v>
      </c>
      <c r="M20" s="12" t="s">
        <v>11</v>
      </c>
      <c r="N20" s="14" t="s">
        <v>170</v>
      </c>
      <c r="P20" s="9" t="s">
        <v>54</v>
      </c>
      <c r="Q20" s="12" t="s">
        <v>155</v>
      </c>
      <c r="S20" s="14" t="s">
        <v>156</v>
      </c>
      <c r="AB20" s="13" t="s">
        <v>42</v>
      </c>
      <c r="AC20" s="122">
        <v>0.92578000000000005</v>
      </c>
      <c r="AD20" s="13"/>
      <c r="AE20" s="13">
        <v>8</v>
      </c>
      <c r="AF20" s="12">
        <v>0.1</v>
      </c>
      <c r="AG20" s="14">
        <v>5</v>
      </c>
      <c r="AI20" s="14">
        <v>400</v>
      </c>
      <c r="AJ20" s="14">
        <v>0</v>
      </c>
      <c r="AK20" s="12"/>
      <c r="AL20" s="12"/>
      <c r="AM20" s="14">
        <v>400</v>
      </c>
      <c r="AN20" s="14">
        <v>6</v>
      </c>
      <c r="AP20" s="12">
        <v>1</v>
      </c>
      <c r="AQ20" s="12">
        <v>1</v>
      </c>
      <c r="AR20" s="12">
        <v>2.5</v>
      </c>
      <c r="AT20" s="12">
        <v>2</v>
      </c>
      <c r="AU20" s="12">
        <v>2</v>
      </c>
      <c r="AW20" s="9" t="s">
        <v>188</v>
      </c>
      <c r="AX20" s="12" t="s">
        <v>44</v>
      </c>
      <c r="AY20" s="12"/>
      <c r="AZ20" s="12"/>
      <c r="BA20" s="12"/>
      <c r="BB20" s="14" t="s">
        <v>163</v>
      </c>
      <c r="BC20" s="12" t="s">
        <v>280</v>
      </c>
      <c r="BD20" s="12">
        <v>30</v>
      </c>
      <c r="BE20" s="12">
        <v>1</v>
      </c>
      <c r="BF20" s="12"/>
      <c r="BG20" s="12"/>
      <c r="BH20" s="12"/>
      <c r="BI20" s="12" t="s">
        <v>242</v>
      </c>
      <c r="BJ20" s="12">
        <v>60</v>
      </c>
      <c r="BK20" s="14">
        <v>1</v>
      </c>
      <c r="BL20" s="122">
        <v>62500</v>
      </c>
      <c r="BM20" s="122">
        <v>0.105</v>
      </c>
      <c r="BN20" s="122">
        <v>1.5</v>
      </c>
      <c r="BO20" s="122">
        <v>0.5</v>
      </c>
      <c r="BP20" s="16">
        <f t="shared" si="0"/>
        <v>30</v>
      </c>
      <c r="BQ20" s="122">
        <v>2</v>
      </c>
      <c r="BR20" s="122">
        <v>-4</v>
      </c>
      <c r="BS20" s="122">
        <v>4</v>
      </c>
      <c r="BT20" s="12">
        <v>15</v>
      </c>
      <c r="BU20" s="12" t="s">
        <v>203</v>
      </c>
      <c r="BW20" s="12"/>
      <c r="BX20" s="12"/>
      <c r="CD20" s="16"/>
      <c r="CE20" s="12"/>
      <c r="CF20" s="19"/>
      <c r="CG20" s="19"/>
      <c r="CH20" s="12"/>
      <c r="CI20" s="12"/>
      <c r="CJ20" s="12"/>
      <c r="CK20" s="12"/>
      <c r="CL20" s="12"/>
      <c r="CR20" s="16"/>
      <c r="CS20" s="12"/>
      <c r="CT20" s="19"/>
      <c r="CU20" s="19"/>
      <c r="CV20" s="12"/>
      <c r="CW20" s="12"/>
      <c r="CX20" s="12"/>
      <c r="CY20" s="15" t="s">
        <v>191</v>
      </c>
      <c r="CZ20" s="12"/>
      <c r="DA20" s="12" t="s">
        <v>158</v>
      </c>
      <c r="DB20" s="12"/>
      <c r="DC20" s="19">
        <v>19.649999999999999</v>
      </c>
      <c r="DD20" s="18">
        <v>19</v>
      </c>
      <c r="DE20" s="123">
        <v>0.92559999999999998</v>
      </c>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4">
        <v>0.95140000000000002</v>
      </c>
      <c r="ET20" s="12"/>
      <c r="EU20" s="12"/>
    </row>
    <row r="21" spans="1:151" x14ac:dyDescent="0.2">
      <c r="A21" s="121" t="s">
        <v>317</v>
      </c>
      <c r="B21" s="12"/>
      <c r="C21" s="12" t="s">
        <v>319</v>
      </c>
      <c r="D21" s="12" t="s">
        <v>16</v>
      </c>
      <c r="E21" s="12" t="s">
        <v>22</v>
      </c>
      <c r="F21" s="12" t="s">
        <v>323</v>
      </c>
      <c r="G21" s="12">
        <v>1</v>
      </c>
      <c r="H21" s="12">
        <v>100</v>
      </c>
      <c r="I21" s="12" t="s">
        <v>14</v>
      </c>
      <c r="J21" s="9" t="s">
        <v>50</v>
      </c>
      <c r="K21" s="14">
        <v>12</v>
      </c>
      <c r="M21" s="12" t="s">
        <v>11</v>
      </c>
      <c r="N21" s="14" t="s">
        <v>170</v>
      </c>
      <c r="P21" s="9" t="s">
        <v>53</v>
      </c>
      <c r="Q21" s="12" t="s">
        <v>155</v>
      </c>
      <c r="S21" s="14" t="s">
        <v>156</v>
      </c>
      <c r="AB21" s="13" t="s">
        <v>42</v>
      </c>
      <c r="AC21" s="122">
        <v>0.92578000000000005</v>
      </c>
      <c r="AD21" s="13"/>
      <c r="AE21" s="13">
        <v>8</v>
      </c>
      <c r="AF21" s="12">
        <v>0.1</v>
      </c>
      <c r="AG21" s="14">
        <v>5</v>
      </c>
      <c r="AI21" s="14">
        <v>400</v>
      </c>
      <c r="AJ21" s="12">
        <v>0</v>
      </c>
      <c r="AK21" s="12"/>
      <c r="AL21" s="12"/>
      <c r="AM21" s="14">
        <v>400</v>
      </c>
      <c r="AN21" s="14">
        <v>6</v>
      </c>
      <c r="AP21" s="12">
        <v>1</v>
      </c>
      <c r="AQ21" s="12">
        <v>1</v>
      </c>
      <c r="AR21" s="12">
        <v>2.5</v>
      </c>
      <c r="AT21" s="12">
        <v>2</v>
      </c>
      <c r="AU21" s="12">
        <v>2</v>
      </c>
      <c r="AW21" s="9" t="s">
        <v>188</v>
      </c>
      <c r="AX21" s="12" t="s">
        <v>44</v>
      </c>
      <c r="AY21" s="12"/>
      <c r="AZ21" s="12"/>
      <c r="BA21" s="12"/>
      <c r="BB21" s="14" t="s">
        <v>163</v>
      </c>
      <c r="BC21" s="12" t="s">
        <v>280</v>
      </c>
      <c r="BD21" s="12">
        <v>30</v>
      </c>
      <c r="BE21" s="12">
        <v>1</v>
      </c>
      <c r="BF21" s="12"/>
      <c r="BG21" s="12"/>
      <c r="BH21" s="12"/>
      <c r="BI21" s="12" t="s">
        <v>242</v>
      </c>
      <c r="BJ21" s="12">
        <v>60</v>
      </c>
      <c r="BK21" s="14">
        <v>1</v>
      </c>
      <c r="BL21" s="122">
        <v>62500</v>
      </c>
      <c r="BM21" s="122">
        <v>0.105</v>
      </c>
      <c r="BN21" s="122">
        <v>1.5</v>
      </c>
      <c r="BO21" s="122">
        <v>0.5</v>
      </c>
      <c r="BP21" s="16">
        <f t="shared" si="0"/>
        <v>30</v>
      </c>
      <c r="BQ21" s="122">
        <v>2</v>
      </c>
      <c r="BR21" s="122">
        <v>-4</v>
      </c>
      <c r="BS21" s="122">
        <v>4</v>
      </c>
      <c r="BT21" s="12">
        <v>15</v>
      </c>
      <c r="BU21" s="12" t="s">
        <v>203</v>
      </c>
      <c r="BW21" s="12"/>
      <c r="BX21" s="12"/>
      <c r="CD21" s="16"/>
      <c r="CE21" s="12"/>
      <c r="CF21" s="12"/>
      <c r="CG21" s="12"/>
      <c r="CH21" s="12"/>
      <c r="CI21" s="12"/>
      <c r="CJ21" s="12"/>
      <c r="CK21" s="12"/>
      <c r="CL21" s="12"/>
      <c r="CR21" s="16"/>
      <c r="CS21" s="12"/>
      <c r="CT21" s="12"/>
      <c r="CU21" s="12"/>
      <c r="CV21" s="12"/>
      <c r="CW21" s="12"/>
      <c r="CX21" s="12"/>
      <c r="CY21" s="15" t="s">
        <v>191</v>
      </c>
      <c r="CZ21" s="12"/>
      <c r="DA21" s="12" t="s">
        <v>158</v>
      </c>
      <c r="DB21" s="12"/>
      <c r="DC21" s="19">
        <v>19.75</v>
      </c>
      <c r="DD21" s="18">
        <v>19</v>
      </c>
      <c r="DE21" s="123">
        <v>0.92859999999999998</v>
      </c>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4">
        <v>0.98409999999999997</v>
      </c>
      <c r="ET21" s="12"/>
      <c r="EU21" s="12"/>
    </row>
    <row r="22" spans="1:151" x14ac:dyDescent="0.2">
      <c r="A22" s="121" t="s">
        <v>318</v>
      </c>
      <c r="B22" s="12"/>
      <c r="C22" s="12" t="s">
        <v>319</v>
      </c>
      <c r="D22" s="12" t="s">
        <v>16</v>
      </c>
      <c r="E22" s="12" t="s">
        <v>22</v>
      </c>
      <c r="F22" s="12" t="s">
        <v>323</v>
      </c>
      <c r="G22" s="12">
        <v>1</v>
      </c>
      <c r="H22" s="12">
        <v>100</v>
      </c>
      <c r="I22" s="12" t="s">
        <v>14</v>
      </c>
      <c r="J22" s="9" t="s">
        <v>50</v>
      </c>
      <c r="K22" s="14">
        <v>12</v>
      </c>
      <c r="M22" s="12" t="s">
        <v>9</v>
      </c>
      <c r="N22" s="14" t="s">
        <v>170</v>
      </c>
      <c r="P22" s="9" t="s">
        <v>54</v>
      </c>
      <c r="Q22" s="12" t="s">
        <v>155</v>
      </c>
      <c r="S22" s="14" t="s">
        <v>156</v>
      </c>
      <c r="AB22" s="13" t="s">
        <v>42</v>
      </c>
      <c r="AC22" s="122">
        <v>0.92578000000000005</v>
      </c>
      <c r="AD22" s="13"/>
      <c r="AE22" s="13">
        <v>8</v>
      </c>
      <c r="AF22" s="12">
        <v>0.1</v>
      </c>
      <c r="AG22" s="14">
        <v>5</v>
      </c>
      <c r="AI22" s="14">
        <v>400</v>
      </c>
      <c r="AJ22" s="14">
        <v>0</v>
      </c>
      <c r="AK22" s="12"/>
      <c r="AL22" s="12"/>
      <c r="AM22" s="14">
        <v>400</v>
      </c>
      <c r="AN22" s="14">
        <v>6</v>
      </c>
      <c r="AP22" s="12">
        <v>1</v>
      </c>
      <c r="AQ22" s="12">
        <v>1</v>
      </c>
      <c r="AR22" s="12">
        <v>2.5</v>
      </c>
      <c r="AT22" s="12">
        <v>2</v>
      </c>
      <c r="AU22" s="12">
        <v>1</v>
      </c>
      <c r="AW22" s="9" t="s">
        <v>188</v>
      </c>
      <c r="AX22" s="12" t="s">
        <v>44</v>
      </c>
      <c r="AY22" s="12"/>
      <c r="AZ22" s="12"/>
      <c r="BA22" s="12"/>
      <c r="BB22" s="14" t="s">
        <v>163</v>
      </c>
      <c r="BC22" s="12" t="s">
        <v>279</v>
      </c>
      <c r="BD22" s="12">
        <v>30</v>
      </c>
      <c r="BE22" s="12">
        <v>1</v>
      </c>
      <c r="BF22" s="12"/>
      <c r="BG22" s="12"/>
      <c r="BH22" s="12"/>
      <c r="BI22" s="12" t="s">
        <v>242</v>
      </c>
      <c r="BJ22" s="12">
        <v>60</v>
      </c>
      <c r="BK22" s="14">
        <v>1</v>
      </c>
      <c r="BL22" s="122">
        <v>62500</v>
      </c>
      <c r="BM22" s="122">
        <v>0.105</v>
      </c>
      <c r="BN22" s="122">
        <v>1.5</v>
      </c>
      <c r="BO22" s="122">
        <v>0.5</v>
      </c>
      <c r="BP22" s="16">
        <f t="shared" si="0"/>
        <v>30</v>
      </c>
      <c r="BQ22" s="122">
        <v>2</v>
      </c>
      <c r="BR22" s="122">
        <v>-4</v>
      </c>
      <c r="BS22" s="122">
        <v>4</v>
      </c>
      <c r="BT22" s="12">
        <v>10</v>
      </c>
      <c r="BU22" s="12" t="s">
        <v>203</v>
      </c>
      <c r="BW22" s="12"/>
      <c r="BX22" s="12"/>
      <c r="CD22" s="16"/>
      <c r="CE22" s="12"/>
      <c r="CF22" s="12"/>
      <c r="CG22" s="12"/>
      <c r="CH22" s="12"/>
      <c r="CI22" s="12"/>
      <c r="CJ22" s="12"/>
      <c r="CK22" s="12"/>
      <c r="CL22" s="12"/>
      <c r="CR22" s="16"/>
      <c r="CS22" s="12"/>
      <c r="CT22" s="12"/>
      <c r="CU22" s="12"/>
      <c r="CV22" s="12"/>
      <c r="CW22" s="12"/>
      <c r="CX22" s="12"/>
      <c r="CY22" s="15" t="s">
        <v>191</v>
      </c>
      <c r="CZ22" s="12"/>
      <c r="DA22" s="12" t="s">
        <v>158</v>
      </c>
      <c r="DB22" s="12"/>
      <c r="DC22" s="19">
        <v>9.49</v>
      </c>
      <c r="DD22" s="18">
        <v>9</v>
      </c>
      <c r="DE22" s="123">
        <v>0.94179999999999997</v>
      </c>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4">
        <v>0.59750000000000003</v>
      </c>
      <c r="ET22" s="12"/>
      <c r="EU22" s="12"/>
    </row>
    <row r="23" spans="1:151" x14ac:dyDescent="0.2">
      <c r="A23" s="121" t="s">
        <v>317</v>
      </c>
      <c r="B23" s="12"/>
      <c r="C23" s="12" t="s">
        <v>319</v>
      </c>
      <c r="D23" s="12" t="s">
        <v>16</v>
      </c>
      <c r="E23" s="12" t="s">
        <v>22</v>
      </c>
      <c r="F23" s="12" t="s">
        <v>323</v>
      </c>
      <c r="G23" s="12">
        <v>1</v>
      </c>
      <c r="H23" s="12">
        <v>100</v>
      </c>
      <c r="I23" s="12" t="s">
        <v>14</v>
      </c>
      <c r="J23" s="9" t="s">
        <v>50</v>
      </c>
      <c r="K23" s="14">
        <v>12</v>
      </c>
      <c r="M23" s="12" t="s">
        <v>9</v>
      </c>
      <c r="N23" s="14" t="s">
        <v>170</v>
      </c>
      <c r="P23" s="9" t="s">
        <v>53</v>
      </c>
      <c r="Q23" s="12" t="s">
        <v>155</v>
      </c>
      <c r="S23" s="14" t="s">
        <v>156</v>
      </c>
      <c r="AB23" s="13" t="s">
        <v>42</v>
      </c>
      <c r="AC23" s="122">
        <v>0.92578000000000005</v>
      </c>
      <c r="AD23" s="13"/>
      <c r="AE23" s="13">
        <v>8</v>
      </c>
      <c r="AF23" s="12">
        <v>0.1</v>
      </c>
      <c r="AG23" s="14">
        <v>5</v>
      </c>
      <c r="AI23" s="14">
        <v>400</v>
      </c>
      <c r="AJ23" s="14">
        <v>0</v>
      </c>
      <c r="AK23" s="12"/>
      <c r="AL23" s="12"/>
      <c r="AM23" s="14">
        <v>400</v>
      </c>
      <c r="AN23" s="14">
        <v>6</v>
      </c>
      <c r="AP23" s="12">
        <v>1</v>
      </c>
      <c r="AQ23" s="12">
        <v>1</v>
      </c>
      <c r="AR23" s="12">
        <v>2.5</v>
      </c>
      <c r="AT23" s="12">
        <v>2</v>
      </c>
      <c r="AU23" s="12">
        <v>1</v>
      </c>
      <c r="AW23" s="9" t="s">
        <v>188</v>
      </c>
      <c r="AX23" s="12" t="s">
        <v>44</v>
      </c>
      <c r="AY23" s="12"/>
      <c r="AZ23" s="12"/>
      <c r="BA23" s="12"/>
      <c r="BB23" s="14" t="s">
        <v>163</v>
      </c>
      <c r="BC23" s="12" t="s">
        <v>279</v>
      </c>
      <c r="BD23" s="12">
        <v>30</v>
      </c>
      <c r="BE23" s="12">
        <v>1</v>
      </c>
      <c r="BF23" s="12"/>
      <c r="BG23" s="12"/>
      <c r="BH23" s="12"/>
      <c r="BI23" s="12" t="s">
        <v>242</v>
      </c>
      <c r="BJ23" s="12">
        <v>60</v>
      </c>
      <c r="BK23" s="14">
        <v>1</v>
      </c>
      <c r="BL23" s="122">
        <v>62500</v>
      </c>
      <c r="BM23" s="122">
        <v>0.105</v>
      </c>
      <c r="BN23" s="122">
        <v>1.5</v>
      </c>
      <c r="BO23" s="122">
        <v>0.5</v>
      </c>
      <c r="BP23" s="16">
        <f t="shared" si="0"/>
        <v>30</v>
      </c>
      <c r="BQ23" s="122">
        <v>2</v>
      </c>
      <c r="BR23" s="122">
        <v>-4</v>
      </c>
      <c r="BS23" s="122">
        <v>4</v>
      </c>
      <c r="BT23" s="12">
        <v>10</v>
      </c>
      <c r="BU23" s="12" t="s">
        <v>203</v>
      </c>
      <c r="BW23" s="12"/>
      <c r="BX23" s="12"/>
      <c r="CD23" s="16"/>
      <c r="CE23" s="12"/>
      <c r="CF23" s="12"/>
      <c r="CG23" s="12"/>
      <c r="CH23" s="12"/>
      <c r="CI23" s="12"/>
      <c r="CJ23" s="12"/>
      <c r="CK23" s="12"/>
      <c r="CL23" s="12"/>
      <c r="CR23" s="16"/>
      <c r="CS23" s="12"/>
      <c r="CT23" s="12"/>
      <c r="CU23" s="12"/>
      <c r="CV23" s="12"/>
      <c r="CW23" s="12"/>
      <c r="CX23" s="12"/>
      <c r="CY23" s="15" t="s">
        <v>191</v>
      </c>
      <c r="CZ23" s="12"/>
      <c r="DA23" s="12" t="s">
        <v>158</v>
      </c>
      <c r="DB23" s="12"/>
      <c r="DC23" s="12">
        <v>12.67</v>
      </c>
      <c r="DD23" s="18">
        <v>12</v>
      </c>
      <c r="DE23" s="123">
        <v>0.95120000000000005</v>
      </c>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4">
        <v>0.83020000000000005</v>
      </c>
      <c r="ET23" s="12"/>
      <c r="EU23" s="12"/>
    </row>
    <row r="24" spans="1:151" x14ac:dyDescent="0.2">
      <c r="A24" s="121" t="s">
        <v>318</v>
      </c>
      <c r="B24" s="12"/>
      <c r="C24" s="12" t="s">
        <v>319</v>
      </c>
      <c r="D24" s="12" t="s">
        <v>16</v>
      </c>
      <c r="E24" s="12" t="s">
        <v>22</v>
      </c>
      <c r="F24" s="12" t="s">
        <v>323</v>
      </c>
      <c r="G24" s="12">
        <v>1</v>
      </c>
      <c r="H24" s="12">
        <v>100</v>
      </c>
      <c r="I24" s="12" t="s">
        <v>14</v>
      </c>
      <c r="J24" s="9" t="s">
        <v>50</v>
      </c>
      <c r="K24" s="14">
        <v>12</v>
      </c>
      <c r="M24" s="12" t="s">
        <v>11</v>
      </c>
      <c r="N24" s="14" t="s">
        <v>170</v>
      </c>
      <c r="P24" s="9" t="s">
        <v>54</v>
      </c>
      <c r="Q24" s="12" t="s">
        <v>155</v>
      </c>
      <c r="S24" s="14" t="s">
        <v>156</v>
      </c>
      <c r="AB24" s="13" t="s">
        <v>42</v>
      </c>
      <c r="AC24" s="122">
        <v>0.92578000000000005</v>
      </c>
      <c r="AD24" s="13"/>
      <c r="AE24" s="13">
        <v>8</v>
      </c>
      <c r="AF24" s="12">
        <v>0.1</v>
      </c>
      <c r="AG24" s="14">
        <v>5</v>
      </c>
      <c r="AI24" s="14">
        <v>400</v>
      </c>
      <c r="AJ24" s="14">
        <v>0</v>
      </c>
      <c r="AK24" s="12"/>
      <c r="AL24" s="12"/>
      <c r="AM24" s="14">
        <v>400</v>
      </c>
      <c r="AN24" s="14">
        <v>6</v>
      </c>
      <c r="AP24" s="12">
        <v>1</v>
      </c>
      <c r="AQ24" s="12">
        <v>1</v>
      </c>
      <c r="AR24" s="12">
        <v>2.5</v>
      </c>
      <c r="AT24" s="12">
        <v>2</v>
      </c>
      <c r="AU24" s="12">
        <v>2</v>
      </c>
      <c r="AW24" s="9" t="s">
        <v>188</v>
      </c>
      <c r="AX24" s="12" t="s">
        <v>44</v>
      </c>
      <c r="AY24" s="12"/>
      <c r="AZ24" s="12"/>
      <c r="BA24" s="12"/>
      <c r="BB24" s="14" t="s">
        <v>163</v>
      </c>
      <c r="BC24" s="12" t="s">
        <v>279</v>
      </c>
      <c r="BD24" s="12">
        <v>30</v>
      </c>
      <c r="BE24" s="12">
        <v>1</v>
      </c>
      <c r="BF24" s="12"/>
      <c r="BG24" s="12"/>
      <c r="BH24" s="12"/>
      <c r="BI24" s="12" t="s">
        <v>242</v>
      </c>
      <c r="BJ24" s="12">
        <v>60</v>
      </c>
      <c r="BK24" s="14">
        <v>1</v>
      </c>
      <c r="BL24" s="122">
        <v>62500</v>
      </c>
      <c r="BM24" s="122">
        <v>0.105</v>
      </c>
      <c r="BN24" s="122">
        <v>1.5</v>
      </c>
      <c r="BO24" s="122">
        <v>0.5</v>
      </c>
      <c r="BP24" s="16">
        <f t="shared" si="0"/>
        <v>30</v>
      </c>
      <c r="BQ24" s="122">
        <v>2</v>
      </c>
      <c r="BR24" s="122">
        <v>-4</v>
      </c>
      <c r="BS24" s="122">
        <v>4</v>
      </c>
      <c r="BT24" s="12">
        <v>10</v>
      </c>
      <c r="BU24" s="12" t="s">
        <v>203</v>
      </c>
      <c r="BW24" s="12"/>
      <c r="BX24" s="12"/>
      <c r="CD24" s="16"/>
      <c r="CE24" s="12"/>
      <c r="CF24" s="12"/>
      <c r="CG24" s="12"/>
      <c r="CH24" s="12"/>
      <c r="CI24" s="12"/>
      <c r="CJ24" s="12"/>
      <c r="CK24" s="12"/>
      <c r="CL24" s="12"/>
      <c r="CR24" s="16"/>
      <c r="CS24" s="12"/>
      <c r="CT24" s="12"/>
      <c r="CU24" s="12"/>
      <c r="CV24" s="12"/>
      <c r="CW24" s="12"/>
      <c r="CX24" s="12"/>
      <c r="CY24" s="15" t="s">
        <v>191</v>
      </c>
      <c r="CZ24" s="12"/>
      <c r="DA24" s="12" t="s">
        <v>158</v>
      </c>
      <c r="DB24" s="12"/>
      <c r="DC24" s="19">
        <v>13.59</v>
      </c>
      <c r="DD24" s="18">
        <v>13</v>
      </c>
      <c r="DE24" s="123">
        <v>0.92430000000000001</v>
      </c>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4">
        <v>0.78510000000000002</v>
      </c>
      <c r="ET24" s="12"/>
      <c r="EU24" s="12"/>
    </row>
    <row r="25" spans="1:151" x14ac:dyDescent="0.2">
      <c r="A25" s="121" t="s">
        <v>317</v>
      </c>
      <c r="B25" s="12"/>
      <c r="C25" s="12" t="s">
        <v>319</v>
      </c>
      <c r="D25" s="12" t="s">
        <v>16</v>
      </c>
      <c r="E25" s="12" t="s">
        <v>22</v>
      </c>
      <c r="F25" s="12" t="s">
        <v>323</v>
      </c>
      <c r="G25" s="12">
        <v>1</v>
      </c>
      <c r="H25" s="12">
        <v>100</v>
      </c>
      <c r="I25" s="12" t="s">
        <v>14</v>
      </c>
      <c r="J25" s="9" t="s">
        <v>50</v>
      </c>
      <c r="K25" s="14">
        <v>12</v>
      </c>
      <c r="M25" s="12" t="s">
        <v>11</v>
      </c>
      <c r="N25" s="14" t="s">
        <v>170</v>
      </c>
      <c r="P25" s="9" t="s">
        <v>53</v>
      </c>
      <c r="Q25" s="12" t="s">
        <v>155</v>
      </c>
      <c r="S25" s="14" t="s">
        <v>156</v>
      </c>
      <c r="AB25" s="13" t="s">
        <v>42</v>
      </c>
      <c r="AC25" s="122">
        <v>0.92578000000000005</v>
      </c>
      <c r="AD25" s="13"/>
      <c r="AE25" s="13">
        <v>8</v>
      </c>
      <c r="AF25" s="12">
        <v>0.1</v>
      </c>
      <c r="AG25" s="14">
        <v>5</v>
      </c>
      <c r="AI25" s="14">
        <v>400</v>
      </c>
      <c r="AJ25" s="14">
        <v>0</v>
      </c>
      <c r="AK25" s="12"/>
      <c r="AL25" s="12"/>
      <c r="AM25" s="14">
        <v>400</v>
      </c>
      <c r="AN25" s="12">
        <v>6</v>
      </c>
      <c r="AP25" s="12">
        <v>1</v>
      </c>
      <c r="AQ25" s="12">
        <v>1</v>
      </c>
      <c r="AR25" s="12">
        <v>2.5</v>
      </c>
      <c r="AT25" s="12">
        <v>2</v>
      </c>
      <c r="AU25" s="12">
        <v>2</v>
      </c>
      <c r="AW25" s="9" t="s">
        <v>188</v>
      </c>
      <c r="AX25" s="12" t="s">
        <v>44</v>
      </c>
      <c r="AY25" s="12"/>
      <c r="AZ25" s="12"/>
      <c r="BA25" s="12"/>
      <c r="BB25" s="14" t="s">
        <v>163</v>
      </c>
      <c r="BC25" s="12" t="s">
        <v>279</v>
      </c>
      <c r="BD25" s="12">
        <v>30</v>
      </c>
      <c r="BE25" s="12">
        <v>1</v>
      </c>
      <c r="BF25" s="12"/>
      <c r="BG25" s="12"/>
      <c r="BH25" s="12"/>
      <c r="BI25" s="12" t="s">
        <v>242</v>
      </c>
      <c r="BJ25" s="12">
        <v>60</v>
      </c>
      <c r="BK25" s="14">
        <v>1</v>
      </c>
      <c r="BL25" s="122">
        <v>62500</v>
      </c>
      <c r="BM25" s="122">
        <v>0.105</v>
      </c>
      <c r="BN25" s="122">
        <v>1.5</v>
      </c>
      <c r="BO25" s="122">
        <v>0.5</v>
      </c>
      <c r="BP25" s="16">
        <f t="shared" si="0"/>
        <v>30</v>
      </c>
      <c r="BQ25" s="122">
        <v>2</v>
      </c>
      <c r="BR25" s="122">
        <v>-4</v>
      </c>
      <c r="BS25" s="122">
        <v>4</v>
      </c>
      <c r="BT25" s="12">
        <v>10</v>
      </c>
      <c r="BU25" s="12" t="s">
        <v>203</v>
      </c>
      <c r="BW25" s="12"/>
      <c r="BX25" s="12"/>
      <c r="CD25" s="16"/>
      <c r="CE25" s="12"/>
      <c r="CF25" s="12"/>
      <c r="CG25" s="12"/>
      <c r="CH25" s="12"/>
      <c r="CI25" s="12"/>
      <c r="CJ25" s="12"/>
      <c r="CK25" s="12"/>
      <c r="CL25" s="12"/>
      <c r="CR25" s="16"/>
      <c r="CS25" s="12"/>
      <c r="CT25" s="12"/>
      <c r="CU25" s="12"/>
      <c r="CV25" s="12"/>
      <c r="CW25" s="12"/>
      <c r="CX25" s="12"/>
      <c r="CY25" s="15" t="s">
        <v>191</v>
      </c>
      <c r="CZ25" s="12"/>
      <c r="DA25" s="12" t="s">
        <v>158</v>
      </c>
      <c r="DB25" s="12"/>
      <c r="DC25" s="12">
        <v>14.4</v>
      </c>
      <c r="DD25" s="18">
        <v>14</v>
      </c>
      <c r="DE25" s="123">
        <v>0.91839999999999999</v>
      </c>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4">
        <v>0.87519999999999998</v>
      </c>
      <c r="ET25" s="12"/>
      <c r="EU25" s="12"/>
    </row>
    <row r="26" spans="1:151" x14ac:dyDescent="0.2">
      <c r="A26" s="121" t="s">
        <v>318</v>
      </c>
      <c r="B26" s="12"/>
      <c r="C26" s="12" t="s">
        <v>319</v>
      </c>
      <c r="D26" s="12" t="s">
        <v>16</v>
      </c>
      <c r="E26" s="12" t="s">
        <v>22</v>
      </c>
      <c r="F26" s="12" t="s">
        <v>323</v>
      </c>
      <c r="G26" s="12">
        <v>1</v>
      </c>
      <c r="H26" s="12">
        <v>100</v>
      </c>
      <c r="I26" s="12" t="s">
        <v>14</v>
      </c>
      <c r="J26" s="9" t="s">
        <v>50</v>
      </c>
      <c r="K26" s="14">
        <v>12</v>
      </c>
      <c r="M26" s="12" t="s">
        <v>11</v>
      </c>
      <c r="N26" s="14" t="s">
        <v>170</v>
      </c>
      <c r="P26" s="9" t="s">
        <v>54</v>
      </c>
      <c r="Q26" s="12" t="s">
        <v>155</v>
      </c>
      <c r="S26" s="14" t="s">
        <v>156</v>
      </c>
      <c r="AB26" s="13" t="s">
        <v>42</v>
      </c>
      <c r="AC26" s="122">
        <v>0.92578000000000005</v>
      </c>
      <c r="AD26" s="13"/>
      <c r="AE26" s="13">
        <v>8</v>
      </c>
      <c r="AF26" s="12">
        <v>0.1</v>
      </c>
      <c r="AG26" s="14">
        <v>5</v>
      </c>
      <c r="AI26" s="14">
        <v>400</v>
      </c>
      <c r="AJ26" s="14">
        <v>0</v>
      </c>
      <c r="AK26" s="12"/>
      <c r="AL26" s="12"/>
      <c r="AM26" s="14">
        <v>400</v>
      </c>
      <c r="AN26" s="14">
        <v>6</v>
      </c>
      <c r="AP26" s="12">
        <v>1</v>
      </c>
      <c r="AQ26" s="12">
        <v>1</v>
      </c>
      <c r="AR26" s="12">
        <v>2.5</v>
      </c>
      <c r="AT26" s="12">
        <v>2</v>
      </c>
      <c r="AU26" s="12">
        <v>2</v>
      </c>
      <c r="AW26" s="9" t="s">
        <v>188</v>
      </c>
      <c r="AX26" s="12" t="s">
        <v>44</v>
      </c>
      <c r="AY26" s="12"/>
      <c r="AZ26" s="12"/>
      <c r="BA26" s="12"/>
      <c r="BB26" s="14" t="s">
        <v>163</v>
      </c>
      <c r="BC26" s="12" t="s">
        <v>279</v>
      </c>
      <c r="BD26" s="12">
        <v>30</v>
      </c>
      <c r="BE26" s="12">
        <v>1</v>
      </c>
      <c r="BF26" s="12"/>
      <c r="BG26" s="12"/>
      <c r="BH26" s="12"/>
      <c r="BI26" s="12" t="s">
        <v>242</v>
      </c>
      <c r="BJ26" s="12">
        <v>120</v>
      </c>
      <c r="BK26" s="14">
        <v>1</v>
      </c>
      <c r="BL26" s="12">
        <v>31250</v>
      </c>
      <c r="BM26" s="122">
        <v>0.105</v>
      </c>
      <c r="BN26" s="122">
        <v>1.5</v>
      </c>
      <c r="BO26" s="122">
        <v>0.5</v>
      </c>
      <c r="BP26" s="16">
        <f t="shared" si="0"/>
        <v>30</v>
      </c>
      <c r="BQ26" s="122">
        <v>2</v>
      </c>
      <c r="BR26" s="122">
        <v>-4</v>
      </c>
      <c r="BS26" s="122">
        <v>4</v>
      </c>
      <c r="BT26" s="12">
        <v>10</v>
      </c>
      <c r="BU26" s="12" t="s">
        <v>203</v>
      </c>
      <c r="BW26" s="12"/>
      <c r="BX26" s="12"/>
      <c r="CD26" s="16"/>
      <c r="CE26" s="12"/>
      <c r="CF26" s="12"/>
      <c r="CG26" s="12"/>
      <c r="CH26" s="12"/>
      <c r="CI26" s="12"/>
      <c r="CJ26" s="12"/>
      <c r="CK26" s="12"/>
      <c r="CL26" s="12"/>
      <c r="CR26" s="16"/>
      <c r="CS26" s="12"/>
      <c r="CT26" s="12"/>
      <c r="CU26" s="12"/>
      <c r="CV26" s="12"/>
      <c r="CW26" s="12"/>
      <c r="CX26" s="12"/>
      <c r="CY26" s="15" t="s">
        <v>191</v>
      </c>
      <c r="CZ26" s="12"/>
      <c r="DA26" s="12" t="s">
        <v>158</v>
      </c>
      <c r="DB26" s="12"/>
      <c r="DC26" s="12">
        <v>20.78</v>
      </c>
      <c r="DD26" s="18">
        <v>20</v>
      </c>
      <c r="DE26" s="123">
        <v>0.9254</v>
      </c>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4">
        <v>0.95979999999999999</v>
      </c>
      <c r="ET26" s="12"/>
      <c r="EU26" s="12"/>
    </row>
    <row r="27" spans="1:151" x14ac:dyDescent="0.2">
      <c r="A27" s="121" t="s">
        <v>317</v>
      </c>
      <c r="B27" s="12"/>
      <c r="C27" s="12" t="s">
        <v>319</v>
      </c>
      <c r="D27" s="12" t="s">
        <v>16</v>
      </c>
      <c r="E27" s="12" t="s">
        <v>22</v>
      </c>
      <c r="F27" s="12" t="s">
        <v>323</v>
      </c>
      <c r="G27" s="12">
        <v>1</v>
      </c>
      <c r="H27" s="12">
        <v>100</v>
      </c>
      <c r="I27" s="12" t="s">
        <v>14</v>
      </c>
      <c r="J27" s="9" t="s">
        <v>50</v>
      </c>
      <c r="K27" s="14">
        <v>12</v>
      </c>
      <c r="M27" s="12" t="s">
        <v>11</v>
      </c>
      <c r="N27" s="14" t="s">
        <v>170</v>
      </c>
      <c r="P27" s="9" t="s">
        <v>54</v>
      </c>
      <c r="Q27" s="12" t="s">
        <v>155</v>
      </c>
      <c r="S27" s="14" t="s">
        <v>156</v>
      </c>
      <c r="AB27" s="13" t="s">
        <v>42</v>
      </c>
      <c r="AC27" s="122">
        <v>0.92578000000000005</v>
      </c>
      <c r="AD27" s="13"/>
      <c r="AE27" s="13">
        <v>8</v>
      </c>
      <c r="AF27" s="12">
        <v>0.1</v>
      </c>
      <c r="AG27" s="14">
        <v>5</v>
      </c>
      <c r="AI27" s="14">
        <v>400</v>
      </c>
      <c r="AJ27" s="14">
        <v>0</v>
      </c>
      <c r="AK27" s="12"/>
      <c r="AL27" s="12"/>
      <c r="AM27" s="14">
        <v>400</v>
      </c>
      <c r="AN27" s="14">
        <v>6</v>
      </c>
      <c r="AP27" s="12">
        <v>1</v>
      </c>
      <c r="AQ27" s="12">
        <v>1</v>
      </c>
      <c r="AR27" s="12">
        <v>2.5</v>
      </c>
      <c r="AT27" s="12">
        <v>2</v>
      </c>
      <c r="AU27" s="12">
        <v>2</v>
      </c>
      <c r="AW27" s="9" t="s">
        <v>188</v>
      </c>
      <c r="AX27" s="12" t="s">
        <v>44</v>
      </c>
      <c r="AY27" s="12"/>
      <c r="AZ27" s="12"/>
      <c r="BA27" s="12"/>
      <c r="BB27" s="14" t="s">
        <v>163</v>
      </c>
      <c r="BC27" s="12" t="s">
        <v>279</v>
      </c>
      <c r="BD27" s="12">
        <v>45</v>
      </c>
      <c r="BE27" s="12">
        <v>1</v>
      </c>
      <c r="BF27" s="12"/>
      <c r="BG27" s="12"/>
      <c r="BH27" s="12"/>
      <c r="BI27" s="12" t="s">
        <v>242</v>
      </c>
      <c r="BJ27" s="12">
        <v>60</v>
      </c>
      <c r="BK27" s="14">
        <v>1</v>
      </c>
      <c r="BL27" s="14">
        <v>93750</v>
      </c>
      <c r="BM27" s="122">
        <v>0.105</v>
      </c>
      <c r="BN27" s="122">
        <v>1.5</v>
      </c>
      <c r="BO27" s="122">
        <v>0.5</v>
      </c>
      <c r="BP27" s="16">
        <f t="shared" si="0"/>
        <v>45</v>
      </c>
      <c r="BQ27" s="122">
        <v>2</v>
      </c>
      <c r="BR27" s="122">
        <v>-4</v>
      </c>
      <c r="BS27" s="122">
        <v>4</v>
      </c>
      <c r="BT27" s="12">
        <v>10</v>
      </c>
      <c r="BU27" s="12" t="s">
        <v>203</v>
      </c>
      <c r="BW27" s="12"/>
      <c r="BX27" s="12"/>
      <c r="CD27" s="16"/>
      <c r="CE27" s="12"/>
      <c r="CF27" s="12"/>
      <c r="CG27" s="12"/>
      <c r="CH27" s="12"/>
      <c r="CI27" s="12"/>
      <c r="CJ27" s="12"/>
      <c r="CK27" s="12"/>
      <c r="CL27" s="12"/>
      <c r="CR27" s="16"/>
      <c r="CS27" s="12"/>
      <c r="CT27" s="12"/>
      <c r="CU27" s="12"/>
      <c r="CV27" s="12"/>
      <c r="CW27" s="12"/>
      <c r="CX27" s="12"/>
      <c r="CY27" s="15" t="s">
        <v>191</v>
      </c>
      <c r="CZ27" s="12"/>
      <c r="DA27" s="12" t="s">
        <v>158</v>
      </c>
      <c r="DB27" s="12"/>
      <c r="DC27" s="12">
        <v>6.91</v>
      </c>
      <c r="DD27" s="18">
        <v>6</v>
      </c>
      <c r="DE27" s="123">
        <v>0.95630000000000004</v>
      </c>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4">
        <v>0.59079999999999999</v>
      </c>
      <c r="ET27" s="12"/>
      <c r="EU27" s="12"/>
    </row>
    <row r="28" spans="1:151" x14ac:dyDescent="0.2">
      <c r="A28" s="121" t="s">
        <v>318</v>
      </c>
      <c r="B28" s="12"/>
      <c r="C28" s="12" t="s">
        <v>319</v>
      </c>
      <c r="D28" s="12" t="s">
        <v>16</v>
      </c>
      <c r="E28" s="12" t="s">
        <v>22</v>
      </c>
      <c r="F28" s="12" t="s">
        <v>323</v>
      </c>
      <c r="G28" s="12">
        <v>1</v>
      </c>
      <c r="H28" s="12">
        <v>100</v>
      </c>
      <c r="I28" s="12" t="s">
        <v>14</v>
      </c>
      <c r="J28" s="9" t="s">
        <v>50</v>
      </c>
      <c r="K28" s="14">
        <v>12</v>
      </c>
      <c r="M28" s="12" t="s">
        <v>11</v>
      </c>
      <c r="N28" s="14" t="s">
        <v>170</v>
      </c>
      <c r="P28" s="9" t="s">
        <v>54</v>
      </c>
      <c r="Q28" s="12" t="s">
        <v>155</v>
      </c>
      <c r="S28" s="14" t="s">
        <v>156</v>
      </c>
      <c r="AB28" s="13" t="s">
        <v>42</v>
      </c>
      <c r="AC28" s="122">
        <v>0.92578000000000005</v>
      </c>
      <c r="AD28" s="13"/>
      <c r="AE28" s="13">
        <v>8</v>
      </c>
      <c r="AF28" s="12">
        <v>0.1</v>
      </c>
      <c r="AG28" s="14">
        <v>5</v>
      </c>
      <c r="AI28" s="14">
        <v>400</v>
      </c>
      <c r="AJ28" s="12">
        <v>0</v>
      </c>
      <c r="AK28" s="12"/>
      <c r="AL28" s="12"/>
      <c r="AM28" s="14">
        <v>400</v>
      </c>
      <c r="AN28" s="14">
        <v>6</v>
      </c>
      <c r="AP28" s="12">
        <v>1</v>
      </c>
      <c r="AQ28" s="12">
        <v>1</v>
      </c>
      <c r="AR28" s="12">
        <v>2.5</v>
      </c>
      <c r="AT28" s="12">
        <v>2</v>
      </c>
      <c r="AU28" s="12">
        <v>2</v>
      </c>
      <c r="AW28" s="9" t="s">
        <v>188</v>
      </c>
      <c r="AX28" s="12" t="s">
        <v>44</v>
      </c>
      <c r="AY28" s="12"/>
      <c r="AZ28" s="12"/>
      <c r="BA28" s="12"/>
      <c r="BB28" s="14" t="s">
        <v>163</v>
      </c>
      <c r="BC28" s="12" t="s">
        <v>279</v>
      </c>
      <c r="BD28" s="12">
        <v>45</v>
      </c>
      <c r="BE28" s="12">
        <v>1</v>
      </c>
      <c r="BF28" s="12"/>
      <c r="BG28" s="12"/>
      <c r="BH28" s="12"/>
      <c r="BI28" s="12" t="s">
        <v>242</v>
      </c>
      <c r="BJ28" s="12">
        <v>120</v>
      </c>
      <c r="BK28" s="14">
        <v>1</v>
      </c>
      <c r="BL28" s="12">
        <v>46875</v>
      </c>
      <c r="BM28" s="122">
        <v>0.105</v>
      </c>
      <c r="BN28" s="122">
        <v>1.5</v>
      </c>
      <c r="BO28" s="122">
        <v>0.5</v>
      </c>
      <c r="BP28" s="16">
        <f t="shared" si="0"/>
        <v>45</v>
      </c>
      <c r="BQ28" s="122">
        <v>2</v>
      </c>
      <c r="BR28" s="122">
        <v>-4</v>
      </c>
      <c r="BS28" s="122">
        <v>4</v>
      </c>
      <c r="BT28" s="12">
        <v>10</v>
      </c>
      <c r="BU28" s="12" t="s">
        <v>203</v>
      </c>
      <c r="BW28" s="12"/>
      <c r="BX28" s="12"/>
      <c r="CD28" s="16"/>
      <c r="CE28" s="12"/>
      <c r="CF28" s="12"/>
      <c r="CG28" s="12"/>
      <c r="CH28" s="12"/>
      <c r="CI28" s="12"/>
      <c r="CJ28" s="12"/>
      <c r="CK28" s="12"/>
      <c r="CL28" s="12"/>
      <c r="CR28" s="16"/>
      <c r="CS28" s="12"/>
      <c r="CT28" s="12"/>
      <c r="CU28" s="12"/>
      <c r="CV28" s="12"/>
      <c r="CW28" s="12"/>
      <c r="CX28" s="12"/>
      <c r="CY28" s="15" t="s">
        <v>191</v>
      </c>
      <c r="CZ28" s="12"/>
      <c r="DA28" s="12" t="s">
        <v>158</v>
      </c>
      <c r="DB28" s="12"/>
      <c r="DC28" s="12">
        <v>11.42</v>
      </c>
      <c r="DD28" s="18">
        <v>11</v>
      </c>
      <c r="DE28" s="123">
        <v>0.91769999999999996</v>
      </c>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4">
        <v>0.90159999999999996</v>
      </c>
      <c r="ET28" s="12"/>
      <c r="EU28" s="12"/>
    </row>
    <row r="29" spans="1:151" x14ac:dyDescent="0.2">
      <c r="A29" s="121" t="s">
        <v>317</v>
      </c>
      <c r="B29" s="12"/>
      <c r="C29" s="12" t="s">
        <v>319</v>
      </c>
      <c r="D29" s="12" t="s">
        <v>16</v>
      </c>
      <c r="E29" s="12" t="s">
        <v>21</v>
      </c>
      <c r="F29" s="12" t="s">
        <v>323</v>
      </c>
      <c r="G29" s="12">
        <v>1</v>
      </c>
      <c r="H29" s="12">
        <v>100</v>
      </c>
      <c r="I29" s="12" t="s">
        <v>14</v>
      </c>
      <c r="J29" s="9" t="s">
        <v>50</v>
      </c>
      <c r="K29" s="14">
        <v>6</v>
      </c>
      <c r="M29" s="12" t="s">
        <v>9</v>
      </c>
      <c r="N29" s="14" t="s">
        <v>170</v>
      </c>
      <c r="P29" s="9" t="s">
        <v>54</v>
      </c>
      <c r="Q29" s="12" t="s">
        <v>155</v>
      </c>
      <c r="S29" s="14" t="s">
        <v>156</v>
      </c>
      <c r="AB29" s="13" t="s">
        <v>42</v>
      </c>
      <c r="AC29" s="122">
        <v>0.92578000000000005</v>
      </c>
      <c r="AD29" s="13"/>
      <c r="AE29" s="13">
        <v>8</v>
      </c>
      <c r="AF29" s="12">
        <v>0.1</v>
      </c>
      <c r="AG29" s="14">
        <v>5</v>
      </c>
      <c r="AI29" s="14">
        <v>400</v>
      </c>
      <c r="AJ29" s="14">
        <v>0</v>
      </c>
      <c r="AK29" s="12"/>
      <c r="AL29" s="12"/>
      <c r="AM29" s="14">
        <v>400</v>
      </c>
      <c r="AN29" s="14">
        <v>6</v>
      </c>
      <c r="AP29" s="12">
        <v>1</v>
      </c>
      <c r="AQ29" s="12">
        <v>1</v>
      </c>
      <c r="AR29" s="12">
        <v>2.5</v>
      </c>
      <c r="AT29" s="12">
        <v>2</v>
      </c>
      <c r="AU29" s="12">
        <v>1</v>
      </c>
      <c r="AW29" s="9" t="s">
        <v>188</v>
      </c>
      <c r="AX29" s="12" t="s">
        <v>44</v>
      </c>
      <c r="AY29" s="12"/>
      <c r="AZ29" s="12"/>
      <c r="BA29" s="12"/>
      <c r="BB29" s="14" t="s">
        <v>163</v>
      </c>
      <c r="BC29" s="12" t="s">
        <v>280</v>
      </c>
      <c r="BD29" s="12">
        <v>30</v>
      </c>
      <c r="BE29" s="12">
        <v>1</v>
      </c>
      <c r="BF29" s="12"/>
      <c r="BG29" s="12"/>
      <c r="BH29" s="12"/>
      <c r="BI29" s="12" t="s">
        <v>242</v>
      </c>
      <c r="BJ29" s="12">
        <v>60</v>
      </c>
      <c r="BK29" s="14">
        <v>1</v>
      </c>
      <c r="BL29" s="122">
        <v>62500</v>
      </c>
      <c r="BM29" s="122">
        <v>0.105</v>
      </c>
      <c r="BN29" s="122">
        <v>1.5</v>
      </c>
      <c r="BO29" s="122">
        <v>0.5</v>
      </c>
      <c r="BP29" s="16">
        <f t="shared" si="0"/>
        <v>30</v>
      </c>
      <c r="BQ29" s="122">
        <v>2</v>
      </c>
      <c r="BR29" s="122">
        <v>-4</v>
      </c>
      <c r="BS29" s="122">
        <v>4</v>
      </c>
      <c r="BT29" s="12">
        <v>15</v>
      </c>
      <c r="BU29" s="12" t="s">
        <v>203</v>
      </c>
      <c r="BW29" s="12"/>
      <c r="BX29" s="12"/>
      <c r="CD29" s="16"/>
      <c r="CE29" s="12"/>
      <c r="CF29" s="12"/>
      <c r="CG29" s="12"/>
      <c r="CH29" s="12"/>
      <c r="CI29" s="12"/>
      <c r="CJ29" s="12"/>
      <c r="CK29" s="12"/>
      <c r="CL29" s="12"/>
      <c r="CR29" s="16"/>
      <c r="CS29" s="12"/>
      <c r="CT29" s="12"/>
      <c r="CU29" s="12"/>
      <c r="CV29" s="12"/>
      <c r="CW29" s="12"/>
      <c r="CX29" s="12"/>
      <c r="CY29" s="15" t="s">
        <v>191</v>
      </c>
      <c r="CZ29" s="12"/>
      <c r="DA29" s="12" t="s">
        <v>158</v>
      </c>
      <c r="DB29" s="12"/>
      <c r="DC29" s="12">
        <v>10.33</v>
      </c>
      <c r="DD29" s="18">
        <v>10</v>
      </c>
      <c r="DE29" s="123">
        <v>0.91900000000000004</v>
      </c>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4">
        <v>0.77910000000000001</v>
      </c>
      <c r="ET29" s="12"/>
      <c r="EU29" s="12"/>
    </row>
    <row r="30" spans="1:151" x14ac:dyDescent="0.2">
      <c r="A30" s="121" t="s">
        <v>318</v>
      </c>
      <c r="B30" s="12"/>
      <c r="C30" s="12" t="s">
        <v>319</v>
      </c>
      <c r="D30" s="12" t="s">
        <v>16</v>
      </c>
      <c r="E30" s="12" t="s">
        <v>21</v>
      </c>
      <c r="F30" s="12" t="s">
        <v>323</v>
      </c>
      <c r="G30" s="12">
        <v>1</v>
      </c>
      <c r="H30" s="12">
        <v>100</v>
      </c>
      <c r="I30" s="12" t="s">
        <v>14</v>
      </c>
      <c r="J30" s="9" t="s">
        <v>50</v>
      </c>
      <c r="K30" s="14">
        <v>6</v>
      </c>
      <c r="M30" s="12" t="s">
        <v>9</v>
      </c>
      <c r="N30" s="14" t="s">
        <v>170</v>
      </c>
      <c r="P30" s="9" t="s">
        <v>53</v>
      </c>
      <c r="Q30" s="12" t="s">
        <v>155</v>
      </c>
      <c r="S30" s="14" t="s">
        <v>156</v>
      </c>
      <c r="AB30" s="13" t="s">
        <v>42</v>
      </c>
      <c r="AC30" s="122">
        <v>0.92578000000000005</v>
      </c>
      <c r="AD30" s="13"/>
      <c r="AE30" s="13">
        <v>8</v>
      </c>
      <c r="AF30" s="12">
        <v>0.1</v>
      </c>
      <c r="AG30" s="14">
        <v>5</v>
      </c>
      <c r="AI30" s="14">
        <v>400</v>
      </c>
      <c r="AJ30" s="14">
        <v>0</v>
      </c>
      <c r="AK30" s="12"/>
      <c r="AL30" s="12"/>
      <c r="AM30" s="14">
        <v>400</v>
      </c>
      <c r="AN30" s="14">
        <v>6</v>
      </c>
      <c r="AP30" s="12">
        <v>1</v>
      </c>
      <c r="AQ30" s="12">
        <v>1</v>
      </c>
      <c r="AR30" s="12">
        <v>2.5</v>
      </c>
      <c r="AT30" s="12">
        <v>2</v>
      </c>
      <c r="AU30" s="12">
        <v>1</v>
      </c>
      <c r="AW30" s="9" t="s">
        <v>188</v>
      </c>
      <c r="AX30" s="12" t="s">
        <v>44</v>
      </c>
      <c r="AY30" s="12"/>
      <c r="AZ30" s="12"/>
      <c r="BA30" s="12"/>
      <c r="BB30" s="14" t="s">
        <v>163</v>
      </c>
      <c r="BC30" s="12" t="s">
        <v>280</v>
      </c>
      <c r="BD30" s="12">
        <v>30</v>
      </c>
      <c r="BE30" s="12">
        <v>1</v>
      </c>
      <c r="BF30" s="12"/>
      <c r="BG30" s="12"/>
      <c r="BH30" s="12"/>
      <c r="BI30" s="12" t="s">
        <v>242</v>
      </c>
      <c r="BJ30" s="12">
        <v>60</v>
      </c>
      <c r="BK30" s="14">
        <v>1</v>
      </c>
      <c r="BL30" s="122">
        <v>62500</v>
      </c>
      <c r="BM30" s="122">
        <v>0.105</v>
      </c>
      <c r="BN30" s="122">
        <v>1.5</v>
      </c>
      <c r="BO30" s="122">
        <v>0.5</v>
      </c>
      <c r="BP30" s="16">
        <f t="shared" si="0"/>
        <v>30</v>
      </c>
      <c r="BQ30" s="122">
        <v>2</v>
      </c>
      <c r="BR30" s="122">
        <v>-4</v>
      </c>
      <c r="BS30" s="122">
        <v>4</v>
      </c>
      <c r="BT30" s="12">
        <v>15</v>
      </c>
      <c r="BU30" s="12" t="s">
        <v>203</v>
      </c>
      <c r="BW30" s="12"/>
      <c r="BX30" s="12"/>
      <c r="CD30" s="16"/>
      <c r="CE30" s="12"/>
      <c r="CF30" s="12"/>
      <c r="CG30" s="12"/>
      <c r="CH30" s="12"/>
      <c r="CI30" s="12"/>
      <c r="CJ30" s="12"/>
      <c r="CK30" s="12"/>
      <c r="CL30" s="12"/>
      <c r="CR30" s="16"/>
      <c r="CS30" s="12"/>
      <c r="CT30" s="12"/>
      <c r="CU30" s="12"/>
      <c r="CV30" s="12"/>
      <c r="CW30" s="12"/>
      <c r="CX30" s="12"/>
      <c r="CY30" s="15" t="s">
        <v>191</v>
      </c>
      <c r="CZ30" s="12"/>
      <c r="DA30" s="12" t="s">
        <v>158</v>
      </c>
      <c r="DB30" s="12"/>
      <c r="DC30" s="12">
        <v>11.94</v>
      </c>
      <c r="DD30" s="18">
        <v>11</v>
      </c>
      <c r="DE30" s="123">
        <v>0.93779999999999997</v>
      </c>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4">
        <v>0.86240000000000006</v>
      </c>
      <c r="ET30" s="12"/>
    </row>
    <row r="31" spans="1:151" x14ac:dyDescent="0.2">
      <c r="A31" s="121" t="s">
        <v>317</v>
      </c>
      <c r="B31" s="12"/>
      <c r="C31" s="12" t="s">
        <v>319</v>
      </c>
      <c r="D31" s="12" t="s">
        <v>16</v>
      </c>
      <c r="E31" s="12" t="s">
        <v>21</v>
      </c>
      <c r="F31" s="12" t="s">
        <v>323</v>
      </c>
      <c r="G31" s="12">
        <v>1</v>
      </c>
      <c r="H31" s="12">
        <v>100</v>
      </c>
      <c r="I31" s="12" t="s">
        <v>14</v>
      </c>
      <c r="J31" s="9" t="s">
        <v>50</v>
      </c>
      <c r="K31" s="14">
        <v>6</v>
      </c>
      <c r="M31" s="12" t="s">
        <v>11</v>
      </c>
      <c r="N31" s="14" t="s">
        <v>170</v>
      </c>
      <c r="P31" s="9" t="s">
        <v>54</v>
      </c>
      <c r="Q31" s="12" t="s">
        <v>155</v>
      </c>
      <c r="S31" s="14" t="s">
        <v>156</v>
      </c>
      <c r="AB31" s="13" t="s">
        <v>42</v>
      </c>
      <c r="AC31" s="122">
        <v>0.92578000000000005</v>
      </c>
      <c r="AD31" s="13"/>
      <c r="AE31" s="13">
        <v>8</v>
      </c>
      <c r="AF31" s="12">
        <v>0.1</v>
      </c>
      <c r="AG31" s="14">
        <v>5</v>
      </c>
      <c r="AI31" s="14">
        <v>400</v>
      </c>
      <c r="AJ31" s="14">
        <v>0</v>
      </c>
      <c r="AK31" s="12"/>
      <c r="AL31" s="12"/>
      <c r="AM31" s="14">
        <v>400</v>
      </c>
      <c r="AN31" s="12">
        <v>6</v>
      </c>
      <c r="AP31" s="12">
        <v>1</v>
      </c>
      <c r="AQ31" s="12">
        <v>1</v>
      </c>
      <c r="AR31" s="12">
        <v>2.5</v>
      </c>
      <c r="AT31" s="12">
        <v>2</v>
      </c>
      <c r="AU31" s="12">
        <v>2</v>
      </c>
      <c r="AW31" s="9" t="s">
        <v>188</v>
      </c>
      <c r="AX31" s="12" t="s">
        <v>44</v>
      </c>
      <c r="AY31" s="12"/>
      <c r="AZ31" s="12"/>
      <c r="BA31" s="12"/>
      <c r="BB31" s="14" t="s">
        <v>163</v>
      </c>
      <c r="BC31" s="12" t="s">
        <v>280</v>
      </c>
      <c r="BD31" s="12">
        <v>30</v>
      </c>
      <c r="BE31" s="12">
        <v>1</v>
      </c>
      <c r="BF31" s="12"/>
      <c r="BG31" s="12"/>
      <c r="BH31" s="12"/>
      <c r="BI31" s="12" t="s">
        <v>242</v>
      </c>
      <c r="BJ31" s="12">
        <v>60</v>
      </c>
      <c r="BK31" s="14">
        <v>1</v>
      </c>
      <c r="BL31" s="122">
        <v>62500</v>
      </c>
      <c r="BM31" s="122">
        <v>0.105</v>
      </c>
      <c r="BN31" s="122">
        <v>1.5</v>
      </c>
      <c r="BO31" s="122">
        <v>0.5</v>
      </c>
      <c r="BP31" s="16">
        <f t="shared" si="0"/>
        <v>30</v>
      </c>
      <c r="BQ31" s="122">
        <v>2</v>
      </c>
      <c r="BR31" s="122">
        <v>-4</v>
      </c>
      <c r="BS31" s="122">
        <v>4</v>
      </c>
      <c r="BT31" s="12">
        <v>15</v>
      </c>
      <c r="BU31" s="12" t="s">
        <v>203</v>
      </c>
      <c r="BW31" s="12"/>
      <c r="BX31" s="12"/>
      <c r="CD31" s="16"/>
      <c r="CE31" s="12"/>
      <c r="CF31" s="12"/>
      <c r="CG31" s="12"/>
      <c r="CH31" s="12"/>
      <c r="CI31" s="12"/>
      <c r="CJ31" s="12"/>
      <c r="CK31" s="12"/>
      <c r="CL31" s="12"/>
      <c r="CR31" s="16"/>
      <c r="CS31" s="12"/>
      <c r="CT31" s="12"/>
      <c r="CU31" s="12"/>
      <c r="CV31" s="12"/>
      <c r="CW31" s="12"/>
      <c r="CX31" s="12"/>
      <c r="CY31" s="15" t="s">
        <v>191</v>
      </c>
      <c r="CZ31" s="12"/>
      <c r="DA31" s="12" t="s">
        <v>158</v>
      </c>
      <c r="DB31" s="12"/>
      <c r="DC31" s="12">
        <v>14.33</v>
      </c>
      <c r="DD31" s="18">
        <v>14</v>
      </c>
      <c r="DE31" s="123">
        <v>0.9133</v>
      </c>
      <c r="DF31" s="12"/>
      <c r="DG31" s="12"/>
      <c r="DH31" s="12"/>
      <c r="DI31" s="12"/>
      <c r="DN31" s="12"/>
      <c r="DO31" s="12"/>
      <c r="DP31" s="12"/>
      <c r="DQ31" s="12"/>
      <c r="DR31" s="12"/>
      <c r="DS31" s="12"/>
      <c r="DT31" s="12"/>
      <c r="DU31" s="12"/>
      <c r="DV31" s="12"/>
      <c r="EA31" s="12"/>
      <c r="EB31" s="12"/>
      <c r="EC31" s="12"/>
      <c r="ED31" s="12"/>
      <c r="EE31" s="12"/>
      <c r="EF31" s="12"/>
      <c r="EG31" s="12"/>
      <c r="EH31" s="12"/>
      <c r="EI31" s="12"/>
      <c r="EN31" s="12"/>
      <c r="EO31" s="12"/>
      <c r="EP31" s="12"/>
      <c r="EQ31" s="12"/>
      <c r="ER31" s="12"/>
      <c r="ES31" s="124">
        <v>0.92179999999999995</v>
      </c>
      <c r="ET31" s="12"/>
    </row>
    <row r="32" spans="1:151" x14ac:dyDescent="0.2">
      <c r="A32" s="121" t="s">
        <v>318</v>
      </c>
      <c r="B32" s="12"/>
      <c r="C32" s="12" t="s">
        <v>319</v>
      </c>
      <c r="D32" s="12" t="s">
        <v>16</v>
      </c>
      <c r="E32" s="12" t="s">
        <v>21</v>
      </c>
      <c r="F32" s="12" t="s">
        <v>323</v>
      </c>
      <c r="G32" s="12">
        <v>1</v>
      </c>
      <c r="H32" s="12">
        <v>100</v>
      </c>
      <c r="I32" s="12" t="s">
        <v>14</v>
      </c>
      <c r="J32" s="9" t="s">
        <v>50</v>
      </c>
      <c r="K32" s="14">
        <v>6</v>
      </c>
      <c r="M32" s="12" t="s">
        <v>11</v>
      </c>
      <c r="N32" s="14" t="s">
        <v>170</v>
      </c>
      <c r="P32" s="9" t="s">
        <v>53</v>
      </c>
      <c r="Q32" s="12" t="s">
        <v>155</v>
      </c>
      <c r="S32" s="14" t="s">
        <v>156</v>
      </c>
      <c r="AB32" s="13" t="s">
        <v>42</v>
      </c>
      <c r="AC32" s="122">
        <v>0.92578000000000005</v>
      </c>
      <c r="AD32" s="13"/>
      <c r="AE32" s="13">
        <v>8</v>
      </c>
      <c r="AF32" s="12">
        <v>0.1</v>
      </c>
      <c r="AG32" s="14">
        <v>5</v>
      </c>
      <c r="AI32" s="14">
        <v>400</v>
      </c>
      <c r="AJ32" s="14">
        <v>0</v>
      </c>
      <c r="AK32" s="12"/>
      <c r="AL32" s="12"/>
      <c r="AM32" s="14">
        <v>400</v>
      </c>
      <c r="AN32" s="14">
        <v>6</v>
      </c>
      <c r="AP32" s="12">
        <v>1</v>
      </c>
      <c r="AQ32" s="12">
        <v>1</v>
      </c>
      <c r="AR32" s="12">
        <v>2.5</v>
      </c>
      <c r="AT32" s="12">
        <v>2</v>
      </c>
      <c r="AU32" s="12">
        <v>2</v>
      </c>
      <c r="AW32" s="9" t="s">
        <v>188</v>
      </c>
      <c r="AX32" s="12" t="s">
        <v>44</v>
      </c>
      <c r="AY32" s="12"/>
      <c r="AZ32" s="12"/>
      <c r="BA32" s="12"/>
      <c r="BB32" s="14" t="s">
        <v>163</v>
      </c>
      <c r="BC32" s="12" t="s">
        <v>280</v>
      </c>
      <c r="BD32" s="12">
        <v>30</v>
      </c>
      <c r="BE32" s="12">
        <v>1</v>
      </c>
      <c r="BF32" s="12"/>
      <c r="BG32" s="12"/>
      <c r="BH32" s="12"/>
      <c r="BI32" s="12" t="s">
        <v>242</v>
      </c>
      <c r="BJ32" s="12">
        <v>60</v>
      </c>
      <c r="BK32" s="14">
        <v>1</v>
      </c>
      <c r="BL32" s="122">
        <v>62500</v>
      </c>
      <c r="BM32" s="122">
        <v>0.105</v>
      </c>
      <c r="BN32" s="122">
        <v>1.5</v>
      </c>
      <c r="BO32" s="122">
        <v>0.5</v>
      </c>
      <c r="BP32" s="16">
        <f t="shared" si="0"/>
        <v>30</v>
      </c>
      <c r="BQ32" s="122">
        <v>2</v>
      </c>
      <c r="BR32" s="122">
        <v>-4</v>
      </c>
      <c r="BS32" s="122">
        <v>4</v>
      </c>
      <c r="BT32" s="12">
        <v>15</v>
      </c>
      <c r="BU32" s="12" t="s">
        <v>203</v>
      </c>
      <c r="BW32" s="12"/>
      <c r="BX32" s="12"/>
      <c r="CD32" s="16"/>
      <c r="CE32" s="12"/>
      <c r="CF32" s="12"/>
      <c r="CG32" s="12"/>
      <c r="CH32" s="12"/>
      <c r="CI32" s="12"/>
      <c r="CJ32" s="12"/>
      <c r="CK32" s="12"/>
      <c r="CL32" s="12"/>
      <c r="CR32" s="16"/>
      <c r="CS32" s="12"/>
      <c r="CT32" s="12"/>
      <c r="CU32" s="12"/>
      <c r="CV32" s="12"/>
      <c r="CW32" s="12"/>
      <c r="CX32" s="12"/>
      <c r="CY32" s="15" t="s">
        <v>191</v>
      </c>
      <c r="CZ32" s="12"/>
      <c r="DA32" s="12" t="s">
        <v>158</v>
      </c>
      <c r="DB32" s="12"/>
      <c r="DC32" s="12">
        <v>14.45</v>
      </c>
      <c r="DD32" s="18">
        <v>14</v>
      </c>
      <c r="DE32" s="123">
        <v>0.9173</v>
      </c>
      <c r="DF32" s="12"/>
      <c r="DG32" s="12"/>
      <c r="DH32" s="12"/>
      <c r="DI32" s="12"/>
      <c r="DN32" s="12"/>
      <c r="DO32" s="12"/>
      <c r="DP32" s="12"/>
      <c r="DQ32" s="12"/>
      <c r="DR32" s="12"/>
      <c r="DS32" s="12"/>
      <c r="DT32" s="12"/>
      <c r="DU32" s="12"/>
      <c r="DV32" s="12"/>
      <c r="EA32" s="12"/>
      <c r="EB32" s="12"/>
      <c r="EC32" s="12"/>
      <c r="ED32" s="12"/>
      <c r="EE32" s="12"/>
      <c r="EF32" s="12"/>
      <c r="EG32" s="12"/>
      <c r="EH32" s="12"/>
      <c r="EI32" s="12"/>
      <c r="EN32" s="12"/>
      <c r="EO32" s="12"/>
      <c r="EP32" s="12"/>
      <c r="EQ32" s="12"/>
      <c r="ER32" s="12"/>
      <c r="ES32" s="124">
        <v>0.96899999999999997</v>
      </c>
      <c r="ET32" s="12"/>
    </row>
    <row r="33" spans="1:149" x14ac:dyDescent="0.2">
      <c r="A33" s="121" t="s">
        <v>317</v>
      </c>
      <c r="C33" s="12" t="s">
        <v>319</v>
      </c>
      <c r="D33" s="12" t="s">
        <v>16</v>
      </c>
      <c r="E33" s="12" t="s">
        <v>21</v>
      </c>
      <c r="F33" s="12" t="s">
        <v>323</v>
      </c>
      <c r="G33" s="12">
        <v>1</v>
      </c>
      <c r="H33" s="12">
        <v>100</v>
      </c>
      <c r="I33" s="12" t="s">
        <v>14</v>
      </c>
      <c r="J33" s="9" t="s">
        <v>50</v>
      </c>
      <c r="K33" s="14">
        <v>6</v>
      </c>
      <c r="M33" s="12" t="s">
        <v>9</v>
      </c>
      <c r="N33" s="14" t="s">
        <v>170</v>
      </c>
      <c r="P33" s="9" t="s">
        <v>54</v>
      </c>
      <c r="Q33" s="12" t="s">
        <v>155</v>
      </c>
      <c r="S33" s="14" t="s">
        <v>156</v>
      </c>
      <c r="AB33" s="13" t="s">
        <v>42</v>
      </c>
      <c r="AC33" s="122">
        <v>0.92578000000000005</v>
      </c>
      <c r="AE33" s="13">
        <v>8</v>
      </c>
      <c r="AF33" s="12">
        <v>0.1</v>
      </c>
      <c r="AG33" s="14">
        <v>5</v>
      </c>
      <c r="AI33" s="14">
        <v>400</v>
      </c>
      <c r="AJ33" s="14">
        <v>0</v>
      </c>
      <c r="AM33" s="14">
        <v>400</v>
      </c>
      <c r="AN33" s="14">
        <v>6</v>
      </c>
      <c r="AP33" s="12">
        <v>1</v>
      </c>
      <c r="AQ33" s="12">
        <v>1</v>
      </c>
      <c r="AR33" s="12">
        <v>2.5</v>
      </c>
      <c r="AT33" s="12">
        <v>2</v>
      </c>
      <c r="AU33" s="12">
        <v>1</v>
      </c>
      <c r="AW33" s="9" t="s">
        <v>188</v>
      </c>
      <c r="AX33" s="12" t="s">
        <v>44</v>
      </c>
      <c r="BB33" s="14" t="s">
        <v>163</v>
      </c>
      <c r="BC33" s="12" t="s">
        <v>279</v>
      </c>
      <c r="BD33" s="12">
        <v>30</v>
      </c>
      <c r="BE33" s="12">
        <v>1</v>
      </c>
      <c r="BI33" s="12" t="s">
        <v>242</v>
      </c>
      <c r="BJ33" s="12">
        <v>60</v>
      </c>
      <c r="BK33" s="14">
        <v>1</v>
      </c>
      <c r="BL33" s="122">
        <v>62500</v>
      </c>
      <c r="BM33" s="122">
        <v>0.105</v>
      </c>
      <c r="BN33" s="122">
        <v>1.5</v>
      </c>
      <c r="BO33" s="122">
        <v>0.5</v>
      </c>
      <c r="BP33" s="16">
        <f t="shared" si="0"/>
        <v>30</v>
      </c>
      <c r="BQ33" s="122">
        <v>2</v>
      </c>
      <c r="BR33" s="122">
        <v>-4</v>
      </c>
      <c r="BS33" s="122">
        <v>4</v>
      </c>
      <c r="BT33" s="12">
        <v>10</v>
      </c>
      <c r="BU33" s="12" t="s">
        <v>203</v>
      </c>
      <c r="BW33" s="12"/>
      <c r="BX33" s="12"/>
      <c r="CD33" s="16"/>
      <c r="CH33" s="12"/>
      <c r="CR33" s="16"/>
      <c r="CY33" s="15" t="s">
        <v>191</v>
      </c>
      <c r="DA33" s="12" t="s">
        <v>158</v>
      </c>
      <c r="DC33" s="14">
        <v>7.24</v>
      </c>
      <c r="DD33" s="18">
        <v>7</v>
      </c>
      <c r="DE33" s="123">
        <v>0.92479999999999996</v>
      </c>
      <c r="ES33" s="115">
        <v>0.56810000000000005</v>
      </c>
    </row>
    <row r="34" spans="1:149" x14ac:dyDescent="0.2">
      <c r="A34" s="121" t="s">
        <v>318</v>
      </c>
      <c r="C34" s="12" t="s">
        <v>319</v>
      </c>
      <c r="D34" s="12" t="s">
        <v>16</v>
      </c>
      <c r="E34" s="12" t="s">
        <v>21</v>
      </c>
      <c r="F34" s="12" t="s">
        <v>323</v>
      </c>
      <c r="G34" s="12">
        <v>1</v>
      </c>
      <c r="H34" s="12">
        <v>100</v>
      </c>
      <c r="I34" s="12" t="s">
        <v>14</v>
      </c>
      <c r="J34" s="9" t="s">
        <v>50</v>
      </c>
      <c r="K34" s="14">
        <v>6</v>
      </c>
      <c r="M34" s="12" t="s">
        <v>9</v>
      </c>
      <c r="N34" s="14" t="s">
        <v>170</v>
      </c>
      <c r="P34" s="9" t="s">
        <v>53</v>
      </c>
      <c r="Q34" s="12" t="s">
        <v>155</v>
      </c>
      <c r="S34" s="14" t="s">
        <v>156</v>
      </c>
      <c r="AB34" s="13" t="s">
        <v>42</v>
      </c>
      <c r="AC34" s="122">
        <v>0.92578000000000005</v>
      </c>
      <c r="AE34" s="13">
        <v>8</v>
      </c>
      <c r="AF34" s="12">
        <v>0.1</v>
      </c>
      <c r="AG34" s="14">
        <v>5</v>
      </c>
      <c r="AI34" s="14">
        <v>400</v>
      </c>
      <c r="AJ34" s="14">
        <v>0</v>
      </c>
      <c r="AM34" s="14">
        <v>400</v>
      </c>
      <c r="AN34" s="14">
        <v>6</v>
      </c>
      <c r="AP34" s="12">
        <v>1</v>
      </c>
      <c r="AQ34" s="12">
        <v>1</v>
      </c>
      <c r="AR34" s="12">
        <v>2.5</v>
      </c>
      <c r="AT34" s="12">
        <v>2</v>
      </c>
      <c r="AU34" s="12">
        <v>1</v>
      </c>
      <c r="AW34" s="9" t="s">
        <v>188</v>
      </c>
      <c r="AX34" s="12" t="s">
        <v>44</v>
      </c>
      <c r="BB34" s="14" t="s">
        <v>163</v>
      </c>
      <c r="BC34" s="12" t="s">
        <v>279</v>
      </c>
      <c r="BD34" s="12">
        <v>30</v>
      </c>
      <c r="BE34" s="12">
        <v>1</v>
      </c>
      <c r="BI34" s="12" t="s">
        <v>242</v>
      </c>
      <c r="BJ34" s="12">
        <v>60</v>
      </c>
      <c r="BK34" s="14">
        <v>1</v>
      </c>
      <c r="BL34" s="122">
        <v>62500</v>
      </c>
      <c r="BM34" s="122">
        <v>0.105</v>
      </c>
      <c r="BN34" s="122">
        <v>1.5</v>
      </c>
      <c r="BO34" s="122">
        <v>0.5</v>
      </c>
      <c r="BP34" s="16">
        <f t="shared" si="0"/>
        <v>30</v>
      </c>
      <c r="BQ34" s="122">
        <v>2</v>
      </c>
      <c r="BR34" s="122">
        <v>-4</v>
      </c>
      <c r="BS34" s="122">
        <v>4</v>
      </c>
      <c r="BT34" s="12">
        <v>10</v>
      </c>
      <c r="BU34" s="12" t="s">
        <v>203</v>
      </c>
      <c r="BW34" s="12"/>
      <c r="BX34" s="12"/>
      <c r="CD34" s="16"/>
      <c r="CH34" s="12"/>
      <c r="CR34" s="16"/>
      <c r="CY34" s="15" t="s">
        <v>191</v>
      </c>
      <c r="DA34" s="12" t="s">
        <v>158</v>
      </c>
      <c r="DC34" s="14">
        <v>8.56</v>
      </c>
      <c r="DD34" s="18">
        <v>8</v>
      </c>
      <c r="DE34" s="115">
        <v>0.9264</v>
      </c>
      <c r="ES34" s="115">
        <v>0.73870000000000002</v>
      </c>
    </row>
    <row r="35" spans="1:149" x14ac:dyDescent="0.2">
      <c r="A35" s="121" t="s">
        <v>317</v>
      </c>
      <c r="C35" s="12" t="s">
        <v>319</v>
      </c>
      <c r="D35" s="12" t="s">
        <v>16</v>
      </c>
      <c r="E35" s="12" t="s">
        <v>21</v>
      </c>
      <c r="F35" s="12" t="s">
        <v>323</v>
      </c>
      <c r="G35" s="12">
        <v>1</v>
      </c>
      <c r="H35" s="12">
        <v>100</v>
      </c>
      <c r="I35" s="12" t="s">
        <v>14</v>
      </c>
      <c r="J35" s="9" t="s">
        <v>50</v>
      </c>
      <c r="K35" s="14">
        <v>6</v>
      </c>
      <c r="M35" s="12" t="s">
        <v>11</v>
      </c>
      <c r="N35" s="14" t="s">
        <v>170</v>
      </c>
      <c r="P35" s="9" t="s">
        <v>54</v>
      </c>
      <c r="Q35" s="12" t="s">
        <v>155</v>
      </c>
      <c r="S35" s="14" t="s">
        <v>156</v>
      </c>
      <c r="AB35" s="13" t="s">
        <v>42</v>
      </c>
      <c r="AC35" s="122">
        <v>0.92578000000000005</v>
      </c>
      <c r="AE35" s="13">
        <v>8</v>
      </c>
      <c r="AF35" s="12">
        <v>0.1</v>
      </c>
      <c r="AG35" s="14">
        <v>5</v>
      </c>
      <c r="AI35" s="14">
        <v>400</v>
      </c>
      <c r="AJ35" s="12">
        <v>0</v>
      </c>
      <c r="AM35" s="14">
        <v>400</v>
      </c>
      <c r="AN35" s="14">
        <v>6</v>
      </c>
      <c r="AP35" s="12">
        <v>1</v>
      </c>
      <c r="AQ35" s="12">
        <v>1</v>
      </c>
      <c r="AR35" s="12">
        <v>2.5</v>
      </c>
      <c r="AT35" s="12">
        <v>2</v>
      </c>
      <c r="AU35" s="12">
        <v>2</v>
      </c>
      <c r="AW35" s="9" t="s">
        <v>188</v>
      </c>
      <c r="AX35" s="12" t="s">
        <v>44</v>
      </c>
      <c r="BB35" s="14" t="s">
        <v>163</v>
      </c>
      <c r="BC35" s="12" t="s">
        <v>279</v>
      </c>
      <c r="BD35" s="12">
        <v>30</v>
      </c>
      <c r="BE35" s="12">
        <v>1</v>
      </c>
      <c r="BI35" s="12" t="s">
        <v>242</v>
      </c>
      <c r="BJ35" s="12">
        <v>60</v>
      </c>
      <c r="BK35" s="14">
        <v>1</v>
      </c>
      <c r="BL35" s="122">
        <v>62500</v>
      </c>
      <c r="BM35" s="122">
        <v>0.105</v>
      </c>
      <c r="BN35" s="122">
        <v>1.5</v>
      </c>
      <c r="BO35" s="122">
        <v>0.5</v>
      </c>
      <c r="BP35" s="16">
        <f t="shared" si="0"/>
        <v>30</v>
      </c>
      <c r="BQ35" s="122">
        <v>2</v>
      </c>
      <c r="BR35" s="122">
        <v>-4</v>
      </c>
      <c r="BS35" s="122">
        <v>4</v>
      </c>
      <c r="BT35" s="12">
        <v>10</v>
      </c>
      <c r="BU35" s="12" t="s">
        <v>203</v>
      </c>
      <c r="BW35" s="12"/>
      <c r="BX35" s="12"/>
      <c r="CD35" s="16"/>
      <c r="CH35" s="12"/>
      <c r="CR35" s="16"/>
      <c r="CY35" s="15" t="s">
        <v>191</v>
      </c>
      <c r="DA35" s="12" t="s">
        <v>158</v>
      </c>
      <c r="DC35" s="14">
        <v>8.82</v>
      </c>
      <c r="DD35" s="18">
        <v>8</v>
      </c>
      <c r="DE35" s="115">
        <v>0.9375</v>
      </c>
      <c r="ES35" s="115">
        <v>0.63339999999999996</v>
      </c>
    </row>
    <row r="36" spans="1:149" x14ac:dyDescent="0.2">
      <c r="A36" s="121" t="s">
        <v>318</v>
      </c>
      <c r="C36" s="12" t="s">
        <v>319</v>
      </c>
      <c r="D36" s="12" t="s">
        <v>16</v>
      </c>
      <c r="E36" s="12" t="s">
        <v>21</v>
      </c>
      <c r="F36" s="12" t="s">
        <v>323</v>
      </c>
      <c r="G36" s="12">
        <v>1</v>
      </c>
      <c r="H36" s="12">
        <v>100</v>
      </c>
      <c r="I36" s="12" t="s">
        <v>14</v>
      </c>
      <c r="J36" s="9" t="s">
        <v>50</v>
      </c>
      <c r="K36" s="14">
        <v>6</v>
      </c>
      <c r="M36" s="12" t="s">
        <v>11</v>
      </c>
      <c r="N36" s="14" t="s">
        <v>170</v>
      </c>
      <c r="P36" s="9" t="s">
        <v>53</v>
      </c>
      <c r="Q36" s="12" t="s">
        <v>155</v>
      </c>
      <c r="S36" s="14" t="s">
        <v>156</v>
      </c>
      <c r="AB36" s="13" t="s">
        <v>42</v>
      </c>
      <c r="AC36" s="122">
        <v>0.92578000000000005</v>
      </c>
      <c r="AE36" s="13">
        <v>8</v>
      </c>
      <c r="AF36" s="12">
        <v>0.1</v>
      </c>
      <c r="AG36" s="14">
        <v>5</v>
      </c>
      <c r="AI36" s="14">
        <v>400</v>
      </c>
      <c r="AJ36" s="14">
        <v>0</v>
      </c>
      <c r="AM36" s="14">
        <v>400</v>
      </c>
      <c r="AN36" s="14">
        <v>6</v>
      </c>
      <c r="AP36" s="12">
        <v>1</v>
      </c>
      <c r="AQ36" s="12">
        <v>1</v>
      </c>
      <c r="AR36" s="12">
        <v>2.5</v>
      </c>
      <c r="AT36" s="12">
        <v>2</v>
      </c>
      <c r="AU36" s="12">
        <v>2</v>
      </c>
      <c r="AW36" s="9" t="s">
        <v>188</v>
      </c>
      <c r="AX36" s="12" t="s">
        <v>44</v>
      </c>
      <c r="BB36" s="14" t="s">
        <v>163</v>
      </c>
      <c r="BC36" s="12" t="s">
        <v>279</v>
      </c>
      <c r="BD36" s="12">
        <v>30</v>
      </c>
      <c r="BE36" s="12">
        <v>1</v>
      </c>
      <c r="BI36" s="12" t="s">
        <v>242</v>
      </c>
      <c r="BJ36" s="12">
        <v>60</v>
      </c>
      <c r="BK36" s="14">
        <v>1</v>
      </c>
      <c r="BL36" s="122">
        <v>62500</v>
      </c>
      <c r="BM36" s="122">
        <v>0.105</v>
      </c>
      <c r="BN36" s="122">
        <v>1.5</v>
      </c>
      <c r="BO36" s="122">
        <v>0.5</v>
      </c>
      <c r="BP36" s="16">
        <f t="shared" si="0"/>
        <v>30</v>
      </c>
      <c r="BQ36" s="122">
        <v>2</v>
      </c>
      <c r="BR36" s="122">
        <v>-4</v>
      </c>
      <c r="BS36" s="122">
        <v>4</v>
      </c>
      <c r="BT36" s="12">
        <v>10</v>
      </c>
      <c r="BU36" s="12" t="s">
        <v>203</v>
      </c>
      <c r="BW36" s="12"/>
      <c r="BX36" s="12"/>
      <c r="CD36" s="16"/>
      <c r="CH36" s="12"/>
      <c r="CR36" s="16"/>
      <c r="CY36" s="15" t="s">
        <v>191</v>
      </c>
      <c r="DA36" s="12" t="s">
        <v>158</v>
      </c>
      <c r="DC36" s="14">
        <v>9.5500000000000007</v>
      </c>
      <c r="DD36" s="18">
        <v>9</v>
      </c>
      <c r="DE36" s="115">
        <v>0.92300000000000004</v>
      </c>
      <c r="ES36" s="115">
        <v>0.73319999999999996</v>
      </c>
    </row>
    <row r="37" spans="1:149" x14ac:dyDescent="0.2">
      <c r="A37" s="121" t="s">
        <v>317</v>
      </c>
      <c r="C37" s="12" t="s">
        <v>319</v>
      </c>
      <c r="D37" s="12" t="s">
        <v>16</v>
      </c>
      <c r="E37" s="12" t="s">
        <v>21</v>
      </c>
      <c r="F37" s="12" t="s">
        <v>323</v>
      </c>
      <c r="G37" s="12">
        <v>1</v>
      </c>
      <c r="H37" s="12">
        <v>100</v>
      </c>
      <c r="I37" s="12" t="s">
        <v>14</v>
      </c>
      <c r="J37" s="9" t="s">
        <v>50</v>
      </c>
      <c r="K37" s="14">
        <v>6</v>
      </c>
      <c r="M37" s="12" t="s">
        <v>11</v>
      </c>
      <c r="N37" s="14" t="s">
        <v>170</v>
      </c>
      <c r="P37" s="9" t="s">
        <v>54</v>
      </c>
      <c r="Q37" s="12" t="s">
        <v>155</v>
      </c>
      <c r="S37" s="14" t="s">
        <v>156</v>
      </c>
      <c r="AB37" s="13" t="s">
        <v>42</v>
      </c>
      <c r="AC37" s="122">
        <v>0.92578000000000005</v>
      </c>
      <c r="AE37" s="13">
        <v>8</v>
      </c>
      <c r="AF37" s="12">
        <v>0.1</v>
      </c>
      <c r="AG37" s="14">
        <v>5</v>
      </c>
      <c r="AI37" s="14">
        <v>400</v>
      </c>
      <c r="AJ37" s="14">
        <v>0</v>
      </c>
      <c r="AM37" s="14">
        <v>400</v>
      </c>
      <c r="AN37" s="12">
        <v>6</v>
      </c>
      <c r="AP37" s="12">
        <v>1</v>
      </c>
      <c r="AQ37" s="12">
        <v>1</v>
      </c>
      <c r="AR37" s="12">
        <v>2.5</v>
      </c>
      <c r="AT37" s="12">
        <v>2</v>
      </c>
      <c r="AU37" s="12">
        <v>2</v>
      </c>
      <c r="AW37" s="9" t="s">
        <v>188</v>
      </c>
      <c r="AX37" s="12" t="s">
        <v>44</v>
      </c>
      <c r="BB37" s="14" t="s">
        <v>163</v>
      </c>
      <c r="BC37" s="12" t="s">
        <v>279</v>
      </c>
      <c r="BD37" s="12">
        <v>30</v>
      </c>
      <c r="BE37" s="12">
        <v>1</v>
      </c>
      <c r="BI37" s="12" t="s">
        <v>242</v>
      </c>
      <c r="BJ37" s="12">
        <v>120</v>
      </c>
      <c r="BK37" s="14">
        <v>1</v>
      </c>
      <c r="BL37" s="12">
        <v>31250</v>
      </c>
      <c r="BM37" s="122">
        <v>0.105</v>
      </c>
      <c r="BN37" s="122">
        <v>1.5</v>
      </c>
      <c r="BO37" s="122">
        <v>0.5</v>
      </c>
      <c r="BP37" s="16">
        <f t="shared" si="0"/>
        <v>30</v>
      </c>
      <c r="BQ37" s="122">
        <v>2</v>
      </c>
      <c r="BR37" s="122">
        <v>-4</v>
      </c>
      <c r="BS37" s="122">
        <v>4</v>
      </c>
      <c r="BT37" s="12">
        <v>10</v>
      </c>
      <c r="BU37" s="12" t="s">
        <v>203</v>
      </c>
      <c r="BW37" s="12"/>
      <c r="BX37" s="12"/>
      <c r="CD37" s="16"/>
      <c r="CH37" s="12"/>
      <c r="CR37" s="16"/>
      <c r="CY37" s="15" t="s">
        <v>191</v>
      </c>
      <c r="DA37" s="12" t="s">
        <v>158</v>
      </c>
      <c r="DC37" s="14">
        <v>14.59</v>
      </c>
      <c r="DD37" s="18">
        <v>14</v>
      </c>
      <c r="DE37" s="115">
        <v>0.92059999999999997</v>
      </c>
      <c r="ES37" s="115">
        <v>0.91879999999999995</v>
      </c>
    </row>
    <row r="38" spans="1:149" ht="15" x14ac:dyDescent="0.2">
      <c r="A38" s="121" t="s">
        <v>318</v>
      </c>
      <c r="C38" s="12" t="s">
        <v>319</v>
      </c>
      <c r="D38" s="12" t="s">
        <v>16</v>
      </c>
      <c r="E38" s="12" t="s">
        <v>21</v>
      </c>
      <c r="F38" s="12" t="s">
        <v>323</v>
      </c>
      <c r="G38" s="12">
        <v>1</v>
      </c>
      <c r="H38" s="12">
        <v>100</v>
      </c>
      <c r="I38" s="12" t="s">
        <v>14</v>
      </c>
      <c r="J38" s="9" t="s">
        <v>50</v>
      </c>
      <c r="K38" s="14">
        <v>6</v>
      </c>
      <c r="M38" s="12" t="s">
        <v>11</v>
      </c>
      <c r="N38" s="14" t="s">
        <v>170</v>
      </c>
      <c r="P38" s="9" t="s">
        <v>54</v>
      </c>
      <c r="Q38" s="12" t="s">
        <v>155</v>
      </c>
      <c r="S38" s="14" t="s">
        <v>156</v>
      </c>
      <c r="AB38" s="13" t="s">
        <v>42</v>
      </c>
      <c r="AC38" s="122">
        <v>0.92578000000000005</v>
      </c>
      <c r="AE38" s="13">
        <v>8</v>
      </c>
      <c r="AF38" s="12">
        <v>0.1</v>
      </c>
      <c r="AG38" s="14">
        <v>5</v>
      </c>
      <c r="AI38" s="14">
        <v>400</v>
      </c>
      <c r="AJ38" s="14">
        <v>0</v>
      </c>
      <c r="AM38" s="14">
        <v>400</v>
      </c>
      <c r="AN38" s="14">
        <v>6</v>
      </c>
      <c r="AP38" s="12">
        <v>1</v>
      </c>
      <c r="AQ38" s="12">
        <v>1</v>
      </c>
      <c r="AR38" s="12">
        <v>2.5</v>
      </c>
      <c r="AT38" s="12">
        <v>2</v>
      </c>
      <c r="AU38" s="12">
        <v>2</v>
      </c>
      <c r="AW38" s="9" t="s">
        <v>188</v>
      </c>
      <c r="AX38" s="12" t="s">
        <v>44</v>
      </c>
      <c r="BB38" s="14" t="s">
        <v>163</v>
      </c>
      <c r="BC38" s="12" t="s">
        <v>279</v>
      </c>
      <c r="BD38" s="12">
        <v>45</v>
      </c>
      <c r="BE38" s="12">
        <v>1</v>
      </c>
      <c r="BF38" s="7"/>
      <c r="BG38" s="7"/>
      <c r="BH38" s="7"/>
      <c r="BI38" s="12" t="s">
        <v>242</v>
      </c>
      <c r="BJ38" s="12">
        <v>60</v>
      </c>
      <c r="BK38" s="14">
        <v>1</v>
      </c>
      <c r="BL38" s="14">
        <v>93750</v>
      </c>
      <c r="BM38" s="122">
        <v>0.105</v>
      </c>
      <c r="BN38" s="122">
        <v>1.5</v>
      </c>
      <c r="BO38" s="122">
        <v>0.5</v>
      </c>
      <c r="BP38" s="16">
        <f t="shared" si="0"/>
        <v>45</v>
      </c>
      <c r="BQ38" s="122">
        <v>2</v>
      </c>
      <c r="BR38" s="122">
        <v>-4</v>
      </c>
      <c r="BS38" s="122">
        <v>4</v>
      </c>
      <c r="BT38" s="12">
        <v>10</v>
      </c>
      <c r="BU38" s="12" t="s">
        <v>203</v>
      </c>
      <c r="BW38" s="12"/>
      <c r="BX38" s="12"/>
      <c r="CD38" s="16"/>
      <c r="CH38" s="12"/>
      <c r="CR38" s="16"/>
      <c r="CY38" s="15" t="s">
        <v>191</v>
      </c>
      <c r="CZ38" s="7"/>
      <c r="DA38" s="12" t="s">
        <v>158</v>
      </c>
      <c r="DC38" s="14">
        <v>4.68</v>
      </c>
      <c r="DD38" s="18">
        <v>4</v>
      </c>
      <c r="DE38" s="115">
        <v>0.9405</v>
      </c>
      <c r="ES38" s="115">
        <v>0.48139999999999999</v>
      </c>
    </row>
    <row r="39" spans="1:149" ht="15" x14ac:dyDescent="0.2">
      <c r="A39" s="121" t="s">
        <v>317</v>
      </c>
      <c r="C39" s="12" t="s">
        <v>319</v>
      </c>
      <c r="D39" s="12" t="s">
        <v>16</v>
      </c>
      <c r="E39" s="12" t="s">
        <v>21</v>
      </c>
      <c r="F39" s="12" t="s">
        <v>323</v>
      </c>
      <c r="G39" s="12">
        <v>1</v>
      </c>
      <c r="H39" s="12">
        <v>100</v>
      </c>
      <c r="I39" s="12" t="s">
        <v>14</v>
      </c>
      <c r="J39" s="9" t="s">
        <v>50</v>
      </c>
      <c r="K39" s="14">
        <v>6</v>
      </c>
      <c r="M39" s="12" t="s">
        <v>11</v>
      </c>
      <c r="N39" s="14" t="s">
        <v>170</v>
      </c>
      <c r="P39" s="9" t="s">
        <v>54</v>
      </c>
      <c r="Q39" s="12" t="s">
        <v>155</v>
      </c>
      <c r="S39" s="14" t="s">
        <v>156</v>
      </c>
      <c r="AB39" s="13" t="s">
        <v>42</v>
      </c>
      <c r="AC39" s="122">
        <v>0.92578000000000005</v>
      </c>
      <c r="AE39" s="13">
        <v>8</v>
      </c>
      <c r="AF39" s="12">
        <v>0.1</v>
      </c>
      <c r="AG39" s="14">
        <v>5</v>
      </c>
      <c r="AI39" s="14">
        <v>400</v>
      </c>
      <c r="AJ39" s="14">
        <v>0</v>
      </c>
      <c r="AM39" s="14">
        <v>400</v>
      </c>
      <c r="AN39" s="14">
        <v>6</v>
      </c>
      <c r="AP39" s="12">
        <v>1</v>
      </c>
      <c r="AQ39" s="12">
        <v>1</v>
      </c>
      <c r="AR39" s="12">
        <v>2.5</v>
      </c>
      <c r="AT39" s="12">
        <v>2</v>
      </c>
      <c r="AU39" s="12">
        <v>2</v>
      </c>
      <c r="AW39" s="9" t="s">
        <v>188</v>
      </c>
      <c r="AX39" s="12" t="s">
        <v>44</v>
      </c>
      <c r="BB39" s="14" t="s">
        <v>163</v>
      </c>
      <c r="BC39" s="12" t="s">
        <v>279</v>
      </c>
      <c r="BD39" s="12">
        <v>45</v>
      </c>
      <c r="BE39" s="12">
        <v>1</v>
      </c>
      <c r="BF39" s="7"/>
      <c r="BG39" s="7"/>
      <c r="BH39" s="7"/>
      <c r="BI39" s="12" t="s">
        <v>242</v>
      </c>
      <c r="BJ39" s="12">
        <v>120</v>
      </c>
      <c r="BK39" s="14">
        <v>1</v>
      </c>
      <c r="BL39" s="12">
        <v>46875</v>
      </c>
      <c r="BM39" s="122">
        <v>0.105</v>
      </c>
      <c r="BN39" s="122">
        <v>1.5</v>
      </c>
      <c r="BO39" s="122">
        <v>0.5</v>
      </c>
      <c r="BP39" s="16">
        <f t="shared" si="0"/>
        <v>45</v>
      </c>
      <c r="BQ39" s="122">
        <v>2</v>
      </c>
      <c r="BR39" s="122">
        <v>-4</v>
      </c>
      <c r="BS39" s="122">
        <v>4</v>
      </c>
      <c r="BT39" s="12">
        <v>10</v>
      </c>
      <c r="BU39" s="12" t="s">
        <v>203</v>
      </c>
      <c r="BW39" s="12"/>
      <c r="BX39" s="12"/>
      <c r="CD39" s="16"/>
      <c r="CH39" s="12"/>
      <c r="CR39" s="16"/>
      <c r="CY39" s="15" t="s">
        <v>191</v>
      </c>
      <c r="CZ39" s="7"/>
      <c r="DA39" s="12" t="s">
        <v>158</v>
      </c>
      <c r="DC39" s="14">
        <v>8.1199999999999992</v>
      </c>
      <c r="DD39" s="18">
        <v>8</v>
      </c>
      <c r="DE39" s="115">
        <v>0.90869999999999995</v>
      </c>
      <c r="ES39" s="115">
        <v>0.84840000000000004</v>
      </c>
    </row>
    <row r="40" spans="1:149" x14ac:dyDescent="0.2">
      <c r="A40" s="121" t="s">
        <v>318</v>
      </c>
      <c r="C40" s="12" t="s">
        <v>319</v>
      </c>
      <c r="D40" s="12" t="s">
        <v>16</v>
      </c>
      <c r="E40" s="12" t="s">
        <v>22</v>
      </c>
      <c r="F40" s="12" t="s">
        <v>323</v>
      </c>
      <c r="G40" s="12">
        <v>1</v>
      </c>
      <c r="H40" s="12">
        <v>100</v>
      </c>
      <c r="I40" s="12" t="s">
        <v>14</v>
      </c>
      <c r="J40" s="9" t="s">
        <v>50</v>
      </c>
      <c r="K40" s="14">
        <v>12</v>
      </c>
      <c r="M40" s="12" t="s">
        <v>11</v>
      </c>
      <c r="N40" s="14" t="s">
        <v>170</v>
      </c>
      <c r="P40" s="9" t="s">
        <v>54</v>
      </c>
      <c r="Q40" s="12" t="s">
        <v>155</v>
      </c>
      <c r="S40" s="14" t="s">
        <v>156</v>
      </c>
      <c r="AB40" s="13" t="s">
        <v>42</v>
      </c>
      <c r="AC40" s="122">
        <v>0.92578000000000005</v>
      </c>
      <c r="AE40" s="13">
        <v>8</v>
      </c>
      <c r="AF40" s="12">
        <v>0.1</v>
      </c>
      <c r="AG40" s="14">
        <v>5</v>
      </c>
      <c r="AI40" s="14">
        <v>400</v>
      </c>
      <c r="AJ40" s="14">
        <v>0</v>
      </c>
      <c r="AM40" s="14">
        <v>400</v>
      </c>
      <c r="AN40" s="14">
        <v>6</v>
      </c>
      <c r="AP40" s="12">
        <v>1</v>
      </c>
      <c r="AQ40" s="12">
        <v>1</v>
      </c>
      <c r="AR40" s="12">
        <v>2.5</v>
      </c>
      <c r="AT40" s="12">
        <v>2</v>
      </c>
      <c r="AU40" s="14">
        <v>2</v>
      </c>
      <c r="AW40" s="9" t="s">
        <v>188</v>
      </c>
      <c r="AX40" s="12" t="s">
        <v>44</v>
      </c>
      <c r="BB40" s="14" t="s">
        <v>163</v>
      </c>
      <c r="BC40" s="14" t="s">
        <v>279</v>
      </c>
      <c r="BD40" s="14">
        <v>30</v>
      </c>
      <c r="BE40" s="12">
        <v>2</v>
      </c>
      <c r="BF40" s="20">
        <v>1.5</v>
      </c>
      <c r="BG40" s="20">
        <v>8</v>
      </c>
      <c r="BH40" s="20"/>
      <c r="BI40" s="12" t="s">
        <v>240</v>
      </c>
      <c r="BJ40" s="12" t="s">
        <v>55</v>
      </c>
      <c r="BK40" s="14">
        <v>1</v>
      </c>
      <c r="BL40" s="20">
        <v>88235</v>
      </c>
      <c r="BM40" s="122">
        <v>0.105</v>
      </c>
      <c r="BN40" s="122">
        <v>1.5</v>
      </c>
      <c r="BO40" s="122">
        <v>0.5</v>
      </c>
      <c r="BP40" s="16">
        <v>5.3</v>
      </c>
      <c r="BQ40" s="122">
        <v>2</v>
      </c>
      <c r="BR40" s="122">
        <v>-4</v>
      </c>
      <c r="BS40" s="122">
        <v>4</v>
      </c>
      <c r="BT40" s="12">
        <v>10</v>
      </c>
      <c r="BU40" s="12" t="s">
        <v>203</v>
      </c>
      <c r="BW40" s="12" t="s">
        <v>238</v>
      </c>
      <c r="BX40" s="12" t="s">
        <v>55</v>
      </c>
      <c r="BY40" s="14">
        <v>1</v>
      </c>
      <c r="BZ40" s="14">
        <v>58824</v>
      </c>
      <c r="CA40" s="122">
        <v>0.105</v>
      </c>
      <c r="CB40" s="122">
        <v>1.5</v>
      </c>
      <c r="CC40" s="122">
        <v>0.5</v>
      </c>
      <c r="CD40" s="16">
        <v>24.7</v>
      </c>
      <c r="CE40" s="122">
        <v>2</v>
      </c>
      <c r="CF40" s="122">
        <v>-4</v>
      </c>
      <c r="CG40" s="122">
        <v>4</v>
      </c>
      <c r="CH40" s="12">
        <v>10</v>
      </c>
      <c r="CI40" s="12" t="s">
        <v>203</v>
      </c>
      <c r="CR40" s="16"/>
      <c r="CY40" s="15" t="s">
        <v>191</v>
      </c>
      <c r="CZ40" s="20"/>
      <c r="DA40" s="12" t="s">
        <v>158</v>
      </c>
      <c r="DC40" s="14">
        <v>6.89</v>
      </c>
      <c r="DD40" s="18">
        <v>6</v>
      </c>
      <c r="DE40" s="115">
        <v>0.93120000000000003</v>
      </c>
      <c r="ES40" s="115">
        <v>0.41499999999999998</v>
      </c>
    </row>
    <row r="41" spans="1:149" x14ac:dyDescent="0.2">
      <c r="A41" s="121" t="s">
        <v>317</v>
      </c>
      <c r="C41" s="12" t="s">
        <v>319</v>
      </c>
      <c r="D41" s="12" t="s">
        <v>16</v>
      </c>
      <c r="E41" s="12" t="s">
        <v>22</v>
      </c>
      <c r="F41" s="12" t="s">
        <v>323</v>
      </c>
      <c r="G41" s="12">
        <v>1</v>
      </c>
      <c r="H41" s="12">
        <v>100</v>
      </c>
      <c r="I41" s="12" t="s">
        <v>14</v>
      </c>
      <c r="J41" s="9" t="s">
        <v>50</v>
      </c>
      <c r="K41" s="14">
        <v>12</v>
      </c>
      <c r="M41" s="12" t="s">
        <v>11</v>
      </c>
      <c r="N41" s="14" t="s">
        <v>170</v>
      </c>
      <c r="P41" s="9" t="s">
        <v>54</v>
      </c>
      <c r="Q41" s="12" t="s">
        <v>155</v>
      </c>
      <c r="S41" s="14" t="s">
        <v>156</v>
      </c>
      <c r="AB41" s="13" t="s">
        <v>42</v>
      </c>
      <c r="AC41" s="122">
        <v>0.92578000000000005</v>
      </c>
      <c r="AE41" s="13">
        <v>8</v>
      </c>
      <c r="AF41" s="12">
        <v>0.1</v>
      </c>
      <c r="AG41" s="14">
        <v>5</v>
      </c>
      <c r="AI41" s="14">
        <v>400</v>
      </c>
      <c r="AJ41" s="14">
        <v>0</v>
      </c>
      <c r="AM41" s="14">
        <v>400</v>
      </c>
      <c r="AN41" s="14">
        <v>6</v>
      </c>
      <c r="AP41" s="12">
        <v>1</v>
      </c>
      <c r="AQ41" s="12">
        <v>1</v>
      </c>
      <c r="AR41" s="12">
        <v>2.5</v>
      </c>
      <c r="AT41" s="12">
        <v>2</v>
      </c>
      <c r="AU41" s="14">
        <v>2</v>
      </c>
      <c r="AW41" s="9" t="s">
        <v>188</v>
      </c>
      <c r="AX41" s="12" t="s">
        <v>44</v>
      </c>
      <c r="BB41" s="14" t="s">
        <v>163</v>
      </c>
      <c r="BC41" s="12" t="s">
        <v>279</v>
      </c>
      <c r="BD41" s="14">
        <v>30</v>
      </c>
      <c r="BE41" s="12">
        <v>2</v>
      </c>
      <c r="BF41" s="20">
        <v>1.5</v>
      </c>
      <c r="BG41" s="20">
        <v>8</v>
      </c>
      <c r="BH41" s="20"/>
      <c r="BI41" s="12" t="s">
        <v>240</v>
      </c>
      <c r="BJ41" s="12" t="s">
        <v>55</v>
      </c>
      <c r="BK41" s="14">
        <v>1</v>
      </c>
      <c r="BL41" s="20">
        <v>88235</v>
      </c>
      <c r="BM41" s="122">
        <v>0.105</v>
      </c>
      <c r="BN41" s="122">
        <v>1.5</v>
      </c>
      <c r="BO41" s="122">
        <v>0.5</v>
      </c>
      <c r="BP41" s="16">
        <v>5.3</v>
      </c>
      <c r="BQ41" s="122">
        <v>2</v>
      </c>
      <c r="BR41" s="122">
        <v>-4</v>
      </c>
      <c r="BS41" s="122">
        <v>4</v>
      </c>
      <c r="BT41" s="12">
        <v>15</v>
      </c>
      <c r="BU41" s="12" t="s">
        <v>203</v>
      </c>
      <c r="BW41" s="12" t="s">
        <v>238</v>
      </c>
      <c r="BX41" s="12" t="s">
        <v>55</v>
      </c>
      <c r="BY41" s="14">
        <v>1</v>
      </c>
      <c r="BZ41" s="14">
        <v>58824</v>
      </c>
      <c r="CA41" s="122">
        <v>0.105</v>
      </c>
      <c r="CB41" s="122">
        <v>1.5</v>
      </c>
      <c r="CC41" s="122">
        <v>0.5</v>
      </c>
      <c r="CD41" s="16">
        <v>24.7</v>
      </c>
      <c r="CE41" s="122">
        <v>2</v>
      </c>
      <c r="CF41" s="122">
        <v>-4</v>
      </c>
      <c r="CG41" s="122">
        <v>4</v>
      </c>
      <c r="CH41" s="12">
        <v>10</v>
      </c>
      <c r="CI41" s="12" t="s">
        <v>203</v>
      </c>
      <c r="CR41" s="16"/>
      <c r="CY41" s="15" t="s">
        <v>191</v>
      </c>
      <c r="CZ41" s="20"/>
      <c r="DA41" s="12" t="s">
        <v>158</v>
      </c>
      <c r="DC41" s="14">
        <v>12.16</v>
      </c>
      <c r="DD41" s="18">
        <v>12</v>
      </c>
      <c r="DE41" s="115">
        <v>0.9153</v>
      </c>
      <c r="ES41" s="115">
        <v>0.74790000000000001</v>
      </c>
    </row>
    <row r="42" spans="1:149" x14ac:dyDescent="0.2">
      <c r="A42" s="121" t="s">
        <v>318</v>
      </c>
      <c r="C42" s="12" t="s">
        <v>319</v>
      </c>
      <c r="D42" s="12" t="s">
        <v>16</v>
      </c>
      <c r="E42" s="12" t="s">
        <v>22</v>
      </c>
      <c r="F42" s="12" t="s">
        <v>323</v>
      </c>
      <c r="G42" s="12">
        <v>1</v>
      </c>
      <c r="H42" s="12">
        <v>100</v>
      </c>
      <c r="I42" s="12" t="s">
        <v>14</v>
      </c>
      <c r="J42" s="9" t="s">
        <v>50</v>
      </c>
      <c r="K42" s="14">
        <v>12</v>
      </c>
      <c r="M42" s="12" t="s">
        <v>11</v>
      </c>
      <c r="N42" s="14" t="s">
        <v>170</v>
      </c>
      <c r="P42" s="9" t="s">
        <v>54</v>
      </c>
      <c r="Q42" s="12" t="s">
        <v>155</v>
      </c>
      <c r="S42" s="14" t="s">
        <v>156</v>
      </c>
      <c r="AB42" s="13" t="s">
        <v>42</v>
      </c>
      <c r="AC42" s="122">
        <v>0.92578000000000005</v>
      </c>
      <c r="AE42" s="13">
        <v>8</v>
      </c>
      <c r="AF42" s="12">
        <v>0.1</v>
      </c>
      <c r="AG42" s="14">
        <v>5</v>
      </c>
      <c r="AI42" s="14">
        <v>400</v>
      </c>
      <c r="AJ42" s="12">
        <v>0</v>
      </c>
      <c r="AM42" s="14">
        <v>400</v>
      </c>
      <c r="AN42" s="14">
        <v>6</v>
      </c>
      <c r="AP42" s="12">
        <v>1</v>
      </c>
      <c r="AQ42" s="12">
        <v>1</v>
      </c>
      <c r="AR42" s="12">
        <v>2.5</v>
      </c>
      <c r="AT42" s="12">
        <v>2</v>
      </c>
      <c r="AU42" s="14">
        <v>2</v>
      </c>
      <c r="AW42" s="9" t="s">
        <v>188</v>
      </c>
      <c r="AX42" s="12" t="s">
        <v>44</v>
      </c>
      <c r="BB42" s="14" t="s">
        <v>163</v>
      </c>
      <c r="BC42" s="12" t="s">
        <v>279</v>
      </c>
      <c r="BD42" s="14">
        <v>30</v>
      </c>
      <c r="BE42" s="12">
        <v>2</v>
      </c>
      <c r="BF42" s="20">
        <v>1.5</v>
      </c>
      <c r="BG42" s="14">
        <v>8</v>
      </c>
      <c r="BI42" s="12" t="s">
        <v>240</v>
      </c>
      <c r="BJ42" s="12" t="s">
        <v>55</v>
      </c>
      <c r="BK42" s="14">
        <v>1</v>
      </c>
      <c r="BL42" s="20">
        <v>88235</v>
      </c>
      <c r="BM42" s="122">
        <v>0.105</v>
      </c>
      <c r="BN42" s="122">
        <v>1.5</v>
      </c>
      <c r="BO42" s="122">
        <v>0.5</v>
      </c>
      <c r="BP42" s="16">
        <v>5.3</v>
      </c>
      <c r="BQ42" s="122">
        <v>2</v>
      </c>
      <c r="BR42" s="122">
        <v>-4</v>
      </c>
      <c r="BS42" s="122">
        <v>4</v>
      </c>
      <c r="BT42" s="121" t="s">
        <v>55</v>
      </c>
      <c r="BU42" s="12" t="s">
        <v>203</v>
      </c>
      <c r="BW42" s="12" t="s">
        <v>238</v>
      </c>
      <c r="BX42" s="12" t="s">
        <v>55</v>
      </c>
      <c r="BY42" s="14">
        <v>1</v>
      </c>
      <c r="BZ42" s="14">
        <v>58824</v>
      </c>
      <c r="CA42" s="122">
        <v>0.105</v>
      </c>
      <c r="CB42" s="122">
        <v>1.5</v>
      </c>
      <c r="CC42" s="122">
        <v>0.5</v>
      </c>
      <c r="CD42" s="16">
        <v>24.7</v>
      </c>
      <c r="CE42" s="122">
        <v>2</v>
      </c>
      <c r="CF42" s="122">
        <v>-4</v>
      </c>
      <c r="CG42" s="122">
        <v>4</v>
      </c>
      <c r="CH42" s="12">
        <v>10</v>
      </c>
      <c r="CI42" s="12" t="s">
        <v>203</v>
      </c>
      <c r="CR42" s="16"/>
      <c r="CY42" s="15" t="s">
        <v>191</v>
      </c>
      <c r="DA42" s="12" t="s">
        <v>158</v>
      </c>
      <c r="DC42" s="14">
        <v>14.63</v>
      </c>
      <c r="DD42" s="18">
        <v>14</v>
      </c>
      <c r="DE42" s="115">
        <v>0.92400000000000004</v>
      </c>
      <c r="ES42" s="115">
        <v>0.81689999999999996</v>
      </c>
    </row>
    <row r="43" spans="1:149" x14ac:dyDescent="0.2">
      <c r="A43" s="121" t="s">
        <v>317</v>
      </c>
      <c r="C43" s="12" t="s">
        <v>319</v>
      </c>
      <c r="D43" s="12" t="s">
        <v>16</v>
      </c>
      <c r="E43" s="12" t="s">
        <v>22</v>
      </c>
      <c r="F43" s="12" t="s">
        <v>323</v>
      </c>
      <c r="G43" s="12">
        <v>1</v>
      </c>
      <c r="H43" s="12">
        <v>100</v>
      </c>
      <c r="I43" s="12" t="s">
        <v>14</v>
      </c>
      <c r="J43" s="9" t="s">
        <v>50</v>
      </c>
      <c r="K43" s="14">
        <v>12</v>
      </c>
      <c r="M43" s="12" t="s">
        <v>11</v>
      </c>
      <c r="N43" s="14" t="s">
        <v>170</v>
      </c>
      <c r="P43" s="9" t="s">
        <v>54</v>
      </c>
      <c r="Q43" s="12" t="s">
        <v>155</v>
      </c>
      <c r="S43" s="14" t="s">
        <v>156</v>
      </c>
      <c r="AB43" s="13" t="s">
        <v>42</v>
      </c>
      <c r="AC43" s="122">
        <v>0.92578000000000005</v>
      </c>
      <c r="AE43" s="13">
        <v>8</v>
      </c>
      <c r="AF43" s="12">
        <v>0.1</v>
      </c>
      <c r="AG43" s="14">
        <v>5</v>
      </c>
      <c r="AI43" s="14">
        <v>400</v>
      </c>
      <c r="AJ43" s="14">
        <v>0</v>
      </c>
      <c r="AM43" s="14">
        <v>400</v>
      </c>
      <c r="AN43" s="12">
        <v>6</v>
      </c>
      <c r="AP43" s="12">
        <v>1</v>
      </c>
      <c r="AQ43" s="12">
        <v>1</v>
      </c>
      <c r="AR43" s="12">
        <v>2.5</v>
      </c>
      <c r="AT43" s="12">
        <v>2</v>
      </c>
      <c r="AU43" s="14">
        <v>2</v>
      </c>
      <c r="AW43" s="9" t="s">
        <v>188</v>
      </c>
      <c r="AX43" s="12" t="s">
        <v>44</v>
      </c>
      <c r="BB43" s="14" t="s">
        <v>163</v>
      </c>
      <c r="BC43" s="14" t="s">
        <v>279</v>
      </c>
      <c r="BD43" s="14">
        <v>30</v>
      </c>
      <c r="BE43" s="12">
        <v>2</v>
      </c>
      <c r="BF43" s="20">
        <v>1.5</v>
      </c>
      <c r="BG43" s="14">
        <v>8</v>
      </c>
      <c r="BI43" s="12" t="s">
        <v>240</v>
      </c>
      <c r="BJ43" s="12" t="s">
        <v>55</v>
      </c>
      <c r="BK43" s="14">
        <v>1</v>
      </c>
      <c r="BL43" s="20">
        <v>88235</v>
      </c>
      <c r="BM43" s="122">
        <v>0.105</v>
      </c>
      <c r="BN43" s="122">
        <v>1.5</v>
      </c>
      <c r="BO43" s="122">
        <v>0.5</v>
      </c>
      <c r="BP43" s="16">
        <v>5.3</v>
      </c>
      <c r="BQ43" s="122">
        <v>2</v>
      </c>
      <c r="BR43" s="122">
        <v>-4</v>
      </c>
      <c r="BS43" s="122">
        <v>4</v>
      </c>
      <c r="BT43" s="12">
        <v>15</v>
      </c>
      <c r="BU43" s="12" t="s">
        <v>203</v>
      </c>
      <c r="BW43" s="12" t="s">
        <v>238</v>
      </c>
      <c r="BX43" s="12" t="s">
        <v>55</v>
      </c>
      <c r="BY43" s="14">
        <v>1</v>
      </c>
      <c r="BZ43" s="14">
        <v>58824</v>
      </c>
      <c r="CA43" s="122">
        <v>0.105</v>
      </c>
      <c r="CB43" s="122">
        <v>1.5</v>
      </c>
      <c r="CC43" s="122">
        <v>0.5</v>
      </c>
      <c r="CD43" s="16">
        <v>24.7</v>
      </c>
      <c r="CE43" s="122">
        <v>2</v>
      </c>
      <c r="CF43" s="122">
        <v>-4</v>
      </c>
      <c r="CG43" s="122">
        <v>4</v>
      </c>
      <c r="CH43" s="12">
        <v>10</v>
      </c>
      <c r="CI43" s="12">
        <v>95</v>
      </c>
      <c r="CR43" s="16"/>
      <c r="CY43" s="15" t="s">
        <v>191</v>
      </c>
      <c r="DA43" s="12" t="s">
        <v>158</v>
      </c>
      <c r="DC43" s="14">
        <v>12.53</v>
      </c>
      <c r="DD43" s="18">
        <v>12</v>
      </c>
      <c r="DE43" s="115">
        <v>0.92059999999999997</v>
      </c>
      <c r="ES43" s="115">
        <v>0.74790000000000001</v>
      </c>
    </row>
    <row r="44" spans="1:149" x14ac:dyDescent="0.2">
      <c r="A44" s="121" t="s">
        <v>318</v>
      </c>
      <c r="C44" s="12" t="s">
        <v>319</v>
      </c>
      <c r="D44" s="12" t="s">
        <v>16</v>
      </c>
      <c r="E44" s="12" t="s">
        <v>22</v>
      </c>
      <c r="F44" s="12" t="s">
        <v>323</v>
      </c>
      <c r="G44" s="12">
        <v>1</v>
      </c>
      <c r="H44" s="12">
        <v>100</v>
      </c>
      <c r="I44" s="12" t="s">
        <v>14</v>
      </c>
      <c r="J44" s="9" t="s">
        <v>50</v>
      </c>
      <c r="K44" s="14">
        <v>12</v>
      </c>
      <c r="M44" s="12" t="s">
        <v>11</v>
      </c>
      <c r="N44" s="14" t="s">
        <v>170</v>
      </c>
      <c r="P44" s="9" t="s">
        <v>54</v>
      </c>
      <c r="Q44" s="12" t="s">
        <v>155</v>
      </c>
      <c r="S44" s="14" t="s">
        <v>156</v>
      </c>
      <c r="AB44" s="13" t="s">
        <v>42</v>
      </c>
      <c r="AC44" s="122">
        <v>0.92578000000000005</v>
      </c>
      <c r="AE44" s="13">
        <v>8</v>
      </c>
      <c r="AF44" s="12">
        <v>0.1</v>
      </c>
      <c r="AG44" s="14">
        <v>5</v>
      </c>
      <c r="AI44" s="14">
        <v>400</v>
      </c>
      <c r="AJ44" s="14">
        <v>0</v>
      </c>
      <c r="AM44" s="14">
        <v>400</v>
      </c>
      <c r="AN44" s="14">
        <v>6</v>
      </c>
      <c r="AP44" s="12">
        <v>1</v>
      </c>
      <c r="AQ44" s="12">
        <v>1</v>
      </c>
      <c r="AR44" s="12">
        <v>2.5</v>
      </c>
      <c r="AT44" s="12">
        <v>2</v>
      </c>
      <c r="AU44" s="14">
        <v>2</v>
      </c>
      <c r="AW44" s="9" t="s">
        <v>188</v>
      </c>
      <c r="AX44" s="12" t="s">
        <v>44</v>
      </c>
      <c r="BB44" s="14" t="s">
        <v>163</v>
      </c>
      <c r="BC44" s="12" t="s">
        <v>279</v>
      </c>
      <c r="BD44" s="14">
        <v>30</v>
      </c>
      <c r="BE44" s="12">
        <v>2</v>
      </c>
      <c r="BF44" s="20">
        <v>1.5</v>
      </c>
      <c r="BG44" s="14">
        <v>8</v>
      </c>
      <c r="BI44" s="12" t="s">
        <v>240</v>
      </c>
      <c r="BJ44" s="12" t="s">
        <v>55</v>
      </c>
      <c r="BK44" s="14">
        <v>1</v>
      </c>
      <c r="BL44" s="20">
        <v>88235</v>
      </c>
      <c r="BM44" s="122">
        <v>0.105</v>
      </c>
      <c r="BN44" s="122">
        <v>1.5</v>
      </c>
      <c r="BO44" s="122">
        <v>0.5</v>
      </c>
      <c r="BP44" s="16">
        <v>5.3</v>
      </c>
      <c r="BQ44" s="122">
        <v>2</v>
      </c>
      <c r="BR44" s="122">
        <v>-4</v>
      </c>
      <c r="BS44" s="122">
        <v>4</v>
      </c>
      <c r="BT44" s="12">
        <v>15</v>
      </c>
      <c r="BU44" s="12">
        <v>95</v>
      </c>
      <c r="BW44" s="12" t="s">
        <v>238</v>
      </c>
      <c r="BX44" s="12" t="s">
        <v>55</v>
      </c>
      <c r="BY44" s="14">
        <v>1</v>
      </c>
      <c r="BZ44" s="14">
        <v>58824</v>
      </c>
      <c r="CA44" s="122">
        <v>0.105</v>
      </c>
      <c r="CB44" s="122">
        <v>1.5</v>
      </c>
      <c r="CC44" s="122">
        <v>0.5</v>
      </c>
      <c r="CD44" s="16">
        <v>24.7</v>
      </c>
      <c r="CE44" s="122">
        <v>2</v>
      </c>
      <c r="CF44" s="122">
        <v>-4</v>
      </c>
      <c r="CG44" s="122">
        <v>4</v>
      </c>
      <c r="CH44" s="12">
        <v>10</v>
      </c>
      <c r="CI44" s="12" t="s">
        <v>203</v>
      </c>
      <c r="CR44" s="16"/>
      <c r="CY44" s="15" t="s">
        <v>191</v>
      </c>
      <c r="DA44" s="12" t="s">
        <v>158</v>
      </c>
      <c r="DC44" s="14">
        <v>14.38</v>
      </c>
      <c r="DD44" s="18">
        <v>14</v>
      </c>
      <c r="DE44" s="115">
        <v>0.91839999999999999</v>
      </c>
      <c r="ES44" s="115">
        <v>0.81710000000000005</v>
      </c>
    </row>
    <row r="45" spans="1:149" x14ac:dyDescent="0.2">
      <c r="A45" s="121" t="s">
        <v>317</v>
      </c>
      <c r="C45" s="12" t="s">
        <v>319</v>
      </c>
      <c r="D45" s="12" t="s">
        <v>16</v>
      </c>
      <c r="E45" s="12" t="s">
        <v>22</v>
      </c>
      <c r="F45" s="12" t="s">
        <v>323</v>
      </c>
      <c r="G45" s="12">
        <v>1</v>
      </c>
      <c r="H45" s="12">
        <v>100</v>
      </c>
      <c r="I45" s="12" t="s">
        <v>14</v>
      </c>
      <c r="J45" s="9" t="s">
        <v>50</v>
      </c>
      <c r="K45" s="14">
        <v>12</v>
      </c>
      <c r="M45" s="12" t="s">
        <v>11</v>
      </c>
      <c r="N45" s="14" t="s">
        <v>170</v>
      </c>
      <c r="P45" s="9" t="s">
        <v>54</v>
      </c>
      <c r="Q45" s="12" t="s">
        <v>155</v>
      </c>
      <c r="S45" s="14" t="s">
        <v>156</v>
      </c>
      <c r="AB45" s="13" t="s">
        <v>42</v>
      </c>
      <c r="AC45" s="122">
        <v>0.92578000000000005</v>
      </c>
      <c r="AE45" s="13">
        <v>8</v>
      </c>
      <c r="AF45" s="12">
        <v>0.1</v>
      </c>
      <c r="AG45" s="14">
        <v>5</v>
      </c>
      <c r="AI45" s="14">
        <v>400</v>
      </c>
      <c r="AJ45" s="14">
        <v>0</v>
      </c>
      <c r="AM45" s="14">
        <v>400</v>
      </c>
      <c r="AN45" s="14">
        <v>6</v>
      </c>
      <c r="AP45" s="12">
        <v>1</v>
      </c>
      <c r="AQ45" s="12">
        <v>1</v>
      </c>
      <c r="AR45" s="12">
        <v>2.5</v>
      </c>
      <c r="AT45" s="12">
        <v>2</v>
      </c>
      <c r="AU45" s="14">
        <v>2</v>
      </c>
      <c r="AW45" s="9" t="s">
        <v>188</v>
      </c>
      <c r="AX45" s="12" t="s">
        <v>44</v>
      </c>
      <c r="BB45" s="14" t="s">
        <v>163</v>
      </c>
      <c r="BC45" s="12" t="s">
        <v>279</v>
      </c>
      <c r="BD45" s="14">
        <v>30</v>
      </c>
      <c r="BE45" s="12">
        <v>2</v>
      </c>
      <c r="BF45" s="20">
        <v>1.5</v>
      </c>
      <c r="BG45" s="14">
        <v>8</v>
      </c>
      <c r="BI45" s="12" t="s">
        <v>240</v>
      </c>
      <c r="BJ45" s="12" t="s">
        <v>55</v>
      </c>
      <c r="BK45" s="14">
        <v>1</v>
      </c>
      <c r="BL45" s="20">
        <v>88235</v>
      </c>
      <c r="BM45" s="122">
        <v>0.105</v>
      </c>
      <c r="BN45" s="122">
        <v>1.5</v>
      </c>
      <c r="BO45" s="122">
        <v>0.5</v>
      </c>
      <c r="BP45" s="16">
        <v>5.3</v>
      </c>
      <c r="BQ45" s="122">
        <v>2</v>
      </c>
      <c r="BR45" s="122">
        <v>-4</v>
      </c>
      <c r="BS45" s="122">
        <v>4</v>
      </c>
      <c r="BT45" s="12" t="s">
        <v>55</v>
      </c>
      <c r="BU45" s="12" t="s">
        <v>203</v>
      </c>
      <c r="BW45" s="12" t="s">
        <v>238</v>
      </c>
      <c r="BX45" s="12" t="s">
        <v>55</v>
      </c>
      <c r="BY45" s="14">
        <v>1</v>
      </c>
      <c r="BZ45" s="14">
        <v>58824</v>
      </c>
      <c r="CA45" s="122">
        <v>0.105</v>
      </c>
      <c r="CB45" s="122">
        <v>1.5</v>
      </c>
      <c r="CC45" s="122">
        <v>0.5</v>
      </c>
      <c r="CD45" s="16">
        <v>24.7</v>
      </c>
      <c r="CE45" s="122">
        <v>2</v>
      </c>
      <c r="CF45" s="122">
        <v>-4</v>
      </c>
      <c r="CG45" s="122">
        <v>4</v>
      </c>
      <c r="CH45" s="12">
        <v>10</v>
      </c>
      <c r="CI45" s="12">
        <v>95</v>
      </c>
      <c r="CR45" s="16"/>
      <c r="CY45" s="15" t="s">
        <v>191</v>
      </c>
      <c r="DA45" s="12" t="s">
        <v>158</v>
      </c>
      <c r="DC45" s="14">
        <v>16.23</v>
      </c>
      <c r="DD45" s="18">
        <v>16</v>
      </c>
      <c r="DE45" s="115">
        <v>0.90669999999999995</v>
      </c>
      <c r="ES45" s="115">
        <v>0.87960000000000005</v>
      </c>
    </row>
    <row r="46" spans="1:149" x14ac:dyDescent="0.2">
      <c r="A46" s="121" t="s">
        <v>318</v>
      </c>
      <c r="C46" s="12" t="s">
        <v>319</v>
      </c>
      <c r="D46" s="12" t="s">
        <v>16</v>
      </c>
      <c r="E46" s="12" t="s">
        <v>22</v>
      </c>
      <c r="F46" s="12" t="s">
        <v>323</v>
      </c>
      <c r="G46" s="12">
        <v>1</v>
      </c>
      <c r="H46" s="12">
        <v>100</v>
      </c>
      <c r="I46" s="12" t="s">
        <v>14</v>
      </c>
      <c r="J46" s="9" t="s">
        <v>50</v>
      </c>
      <c r="K46" s="14">
        <v>12</v>
      </c>
      <c r="M46" s="12" t="s">
        <v>11</v>
      </c>
      <c r="N46" s="14" t="s">
        <v>170</v>
      </c>
      <c r="P46" s="9" t="s">
        <v>54</v>
      </c>
      <c r="Q46" s="12" t="s">
        <v>155</v>
      </c>
      <c r="S46" s="14" t="s">
        <v>156</v>
      </c>
      <c r="AB46" s="13" t="s">
        <v>42</v>
      </c>
      <c r="AC46" s="122">
        <v>0.92578000000000005</v>
      </c>
      <c r="AE46" s="13">
        <v>8</v>
      </c>
      <c r="AF46" s="12">
        <v>0.1</v>
      </c>
      <c r="AG46" s="14">
        <v>5</v>
      </c>
      <c r="AI46" s="14">
        <v>400</v>
      </c>
      <c r="AJ46" s="14">
        <v>0</v>
      </c>
      <c r="AM46" s="14">
        <v>400</v>
      </c>
      <c r="AN46" s="14">
        <v>6</v>
      </c>
      <c r="AP46" s="12">
        <v>1</v>
      </c>
      <c r="AQ46" s="12">
        <v>1</v>
      </c>
      <c r="AR46" s="12">
        <v>2.5</v>
      </c>
      <c r="AT46" s="12">
        <v>2</v>
      </c>
      <c r="AU46" s="14">
        <v>2</v>
      </c>
      <c r="AW46" s="9" t="s">
        <v>188</v>
      </c>
      <c r="AX46" s="12" t="s">
        <v>44</v>
      </c>
      <c r="BB46" s="14" t="s">
        <v>163</v>
      </c>
      <c r="BC46" s="14" t="s">
        <v>279</v>
      </c>
      <c r="BD46" s="14">
        <v>30</v>
      </c>
      <c r="BE46" s="12">
        <v>2</v>
      </c>
      <c r="BF46" s="14">
        <v>1.5</v>
      </c>
      <c r="BG46" s="14">
        <v>8</v>
      </c>
      <c r="BI46" s="12" t="s">
        <v>240</v>
      </c>
      <c r="BJ46" s="12" t="s">
        <v>55</v>
      </c>
      <c r="BK46" s="14">
        <v>1</v>
      </c>
      <c r="BL46" s="20">
        <v>88235</v>
      </c>
      <c r="BM46" s="122">
        <v>0.105</v>
      </c>
      <c r="BN46" s="122">
        <v>1.5</v>
      </c>
      <c r="BO46" s="122">
        <v>0.5</v>
      </c>
      <c r="BP46" s="16">
        <v>5.3</v>
      </c>
      <c r="BQ46" s="122">
        <v>2</v>
      </c>
      <c r="BR46" s="122">
        <v>-4</v>
      </c>
      <c r="BS46" s="122">
        <v>4</v>
      </c>
      <c r="BT46" s="12" t="s">
        <v>55</v>
      </c>
      <c r="BU46" s="12">
        <v>95</v>
      </c>
      <c r="BW46" s="12" t="s">
        <v>238</v>
      </c>
      <c r="BX46" s="12" t="s">
        <v>55</v>
      </c>
      <c r="BY46" s="14">
        <v>1</v>
      </c>
      <c r="BZ46" s="14">
        <v>58824</v>
      </c>
      <c r="CA46" s="122">
        <v>0.105</v>
      </c>
      <c r="CB46" s="122">
        <v>1.5</v>
      </c>
      <c r="CC46" s="122">
        <v>0.5</v>
      </c>
      <c r="CD46" s="16">
        <v>24.7</v>
      </c>
      <c r="CE46" s="122">
        <v>2</v>
      </c>
      <c r="CF46" s="122">
        <v>-4</v>
      </c>
      <c r="CG46" s="122">
        <v>4</v>
      </c>
      <c r="CH46" s="12">
        <v>10</v>
      </c>
      <c r="CI46" s="12" t="s">
        <v>203</v>
      </c>
      <c r="CR46" s="16"/>
      <c r="CY46" s="15" t="s">
        <v>191</v>
      </c>
      <c r="DA46" s="12" t="s">
        <v>158</v>
      </c>
      <c r="DC46" s="14">
        <v>14.73</v>
      </c>
      <c r="DD46" s="18">
        <v>14</v>
      </c>
      <c r="DE46" s="115">
        <v>0.9274</v>
      </c>
      <c r="ES46" s="115">
        <v>0.81689999999999996</v>
      </c>
    </row>
    <row r="47" spans="1:149" x14ac:dyDescent="0.2">
      <c r="A47" s="121" t="s">
        <v>317</v>
      </c>
      <c r="C47" s="12" t="s">
        <v>319</v>
      </c>
      <c r="D47" s="12" t="s">
        <v>16</v>
      </c>
      <c r="E47" s="12" t="s">
        <v>22</v>
      </c>
      <c r="F47" s="12" t="s">
        <v>323</v>
      </c>
      <c r="G47" s="12">
        <v>1</v>
      </c>
      <c r="H47" s="12">
        <v>100</v>
      </c>
      <c r="I47" s="12" t="s">
        <v>14</v>
      </c>
      <c r="J47" s="9" t="s">
        <v>50</v>
      </c>
      <c r="K47" s="14">
        <v>12</v>
      </c>
      <c r="M47" s="12" t="s">
        <v>11</v>
      </c>
      <c r="N47" s="14" t="s">
        <v>170</v>
      </c>
      <c r="P47" s="9" t="s">
        <v>54</v>
      </c>
      <c r="Q47" s="12" t="s">
        <v>155</v>
      </c>
      <c r="S47" s="14" t="s">
        <v>156</v>
      </c>
      <c r="AB47" s="13" t="s">
        <v>42</v>
      </c>
      <c r="AC47" s="122">
        <v>0.92578000000000005</v>
      </c>
      <c r="AE47" s="13">
        <v>8</v>
      </c>
      <c r="AF47" s="12">
        <v>0.1</v>
      </c>
      <c r="AG47" s="14">
        <v>5</v>
      </c>
      <c r="AI47" s="14">
        <v>400</v>
      </c>
      <c r="AJ47" s="14">
        <v>0</v>
      </c>
      <c r="AM47" s="14">
        <v>400</v>
      </c>
      <c r="AN47" s="14">
        <v>6</v>
      </c>
      <c r="AP47" s="12">
        <v>1</v>
      </c>
      <c r="AQ47" s="12">
        <v>1</v>
      </c>
      <c r="AR47" s="12">
        <v>2.5</v>
      </c>
      <c r="AT47" s="12">
        <v>2</v>
      </c>
      <c r="AU47" s="14">
        <v>2</v>
      </c>
      <c r="AW47" s="9" t="s">
        <v>188</v>
      </c>
      <c r="AX47" s="12" t="s">
        <v>44</v>
      </c>
      <c r="BB47" s="14" t="s">
        <v>163</v>
      </c>
      <c r="BC47" s="12" t="s">
        <v>279</v>
      </c>
      <c r="BD47" s="14">
        <v>30</v>
      </c>
      <c r="BE47" s="12">
        <v>2</v>
      </c>
      <c r="BF47" s="14">
        <v>3</v>
      </c>
      <c r="BG47" s="14">
        <v>8</v>
      </c>
      <c r="BI47" s="12" t="s">
        <v>240</v>
      </c>
      <c r="BJ47" s="12" t="s">
        <v>55</v>
      </c>
      <c r="BK47" s="14">
        <v>1</v>
      </c>
      <c r="BL47" s="14">
        <v>150000</v>
      </c>
      <c r="BM47" s="122">
        <v>0.105</v>
      </c>
      <c r="BN47" s="122">
        <v>1.5</v>
      </c>
      <c r="BO47" s="122">
        <v>0.5</v>
      </c>
      <c r="BP47" s="16">
        <v>9</v>
      </c>
      <c r="BQ47" s="122">
        <v>2</v>
      </c>
      <c r="BR47" s="122">
        <v>-4</v>
      </c>
      <c r="BS47" s="122">
        <v>4</v>
      </c>
      <c r="BT47" s="12">
        <v>10</v>
      </c>
      <c r="BU47" s="12" t="s">
        <v>203</v>
      </c>
      <c r="BW47" s="12" t="s">
        <v>238</v>
      </c>
      <c r="BX47" s="12" t="s">
        <v>55</v>
      </c>
      <c r="BY47" s="14">
        <v>1</v>
      </c>
      <c r="BZ47" s="14">
        <v>50000</v>
      </c>
      <c r="CA47" s="122">
        <v>0.105</v>
      </c>
      <c r="CB47" s="122">
        <v>1.5</v>
      </c>
      <c r="CC47" s="122">
        <v>0.5</v>
      </c>
      <c r="CD47" s="16">
        <v>21</v>
      </c>
      <c r="CE47" s="122">
        <v>2</v>
      </c>
      <c r="CF47" s="122">
        <v>-4</v>
      </c>
      <c r="CG47" s="122">
        <v>4</v>
      </c>
      <c r="CH47" s="12">
        <v>10</v>
      </c>
      <c r="CI47" s="12" t="s">
        <v>203</v>
      </c>
      <c r="CR47" s="16"/>
      <c r="CY47" s="15" t="s">
        <v>191</v>
      </c>
      <c r="DA47" s="12" t="s">
        <v>158</v>
      </c>
      <c r="DC47" s="14">
        <v>2.21</v>
      </c>
      <c r="DD47" s="18">
        <v>2</v>
      </c>
      <c r="DE47" s="115">
        <v>0.92859999999999998</v>
      </c>
      <c r="ES47" s="115">
        <v>0.1386</v>
      </c>
    </row>
    <row r="48" spans="1:149" x14ac:dyDescent="0.2">
      <c r="A48" s="121" t="s">
        <v>318</v>
      </c>
      <c r="C48" s="12" t="s">
        <v>319</v>
      </c>
      <c r="D48" s="12" t="s">
        <v>16</v>
      </c>
      <c r="E48" s="12" t="s">
        <v>22</v>
      </c>
      <c r="F48" s="12" t="s">
        <v>323</v>
      </c>
      <c r="G48" s="12">
        <v>1</v>
      </c>
      <c r="H48" s="12">
        <v>100</v>
      </c>
      <c r="I48" s="12" t="s">
        <v>14</v>
      </c>
      <c r="J48" s="9" t="s">
        <v>50</v>
      </c>
      <c r="K48" s="14">
        <v>12</v>
      </c>
      <c r="M48" s="12" t="s">
        <v>11</v>
      </c>
      <c r="N48" s="14" t="s">
        <v>170</v>
      </c>
      <c r="P48" s="9" t="s">
        <v>54</v>
      </c>
      <c r="Q48" s="12" t="s">
        <v>155</v>
      </c>
      <c r="S48" s="14" t="s">
        <v>156</v>
      </c>
      <c r="AB48" s="13" t="s">
        <v>42</v>
      </c>
      <c r="AC48" s="122">
        <v>0.92578000000000005</v>
      </c>
      <c r="AE48" s="13">
        <v>8</v>
      </c>
      <c r="AF48" s="12">
        <v>0.1</v>
      </c>
      <c r="AG48" s="14">
        <v>5</v>
      </c>
      <c r="AI48" s="14">
        <v>400</v>
      </c>
      <c r="AJ48" s="14">
        <v>0</v>
      </c>
      <c r="AM48" s="14">
        <v>400</v>
      </c>
      <c r="AN48" s="14">
        <v>6</v>
      </c>
      <c r="AP48" s="12">
        <v>1</v>
      </c>
      <c r="AQ48" s="12">
        <v>1</v>
      </c>
      <c r="AR48" s="12">
        <v>2.5</v>
      </c>
      <c r="AT48" s="12">
        <v>2</v>
      </c>
      <c r="AU48" s="14">
        <v>2</v>
      </c>
      <c r="AW48" s="9" t="s">
        <v>188</v>
      </c>
      <c r="AX48" s="12" t="s">
        <v>44</v>
      </c>
      <c r="BB48" s="14" t="s">
        <v>163</v>
      </c>
      <c r="BC48" s="12" t="s">
        <v>279</v>
      </c>
      <c r="BD48" s="14">
        <v>30</v>
      </c>
      <c r="BE48" s="12">
        <v>2</v>
      </c>
      <c r="BF48" s="14">
        <v>3</v>
      </c>
      <c r="BG48" s="14">
        <v>8</v>
      </c>
      <c r="BI48" s="12" t="s">
        <v>240</v>
      </c>
      <c r="BJ48" s="12" t="s">
        <v>55</v>
      </c>
      <c r="BK48" s="14">
        <v>1</v>
      </c>
      <c r="BL48" s="14">
        <v>150000</v>
      </c>
      <c r="BM48" s="122">
        <v>0.105</v>
      </c>
      <c r="BN48" s="122">
        <v>1.5</v>
      </c>
      <c r="BO48" s="122">
        <v>0.5</v>
      </c>
      <c r="BP48" s="16">
        <v>9</v>
      </c>
      <c r="BQ48" s="122">
        <v>2</v>
      </c>
      <c r="BR48" s="122">
        <v>-4</v>
      </c>
      <c r="BS48" s="122">
        <v>4</v>
      </c>
      <c r="BT48" s="12">
        <v>15</v>
      </c>
      <c r="BU48" s="12" t="s">
        <v>203</v>
      </c>
      <c r="BW48" s="12" t="s">
        <v>238</v>
      </c>
      <c r="BX48" s="12" t="s">
        <v>55</v>
      </c>
      <c r="BY48" s="14">
        <v>1</v>
      </c>
      <c r="BZ48" s="14">
        <v>50000</v>
      </c>
      <c r="CA48" s="122">
        <v>0.105</v>
      </c>
      <c r="CB48" s="122">
        <v>1.5</v>
      </c>
      <c r="CC48" s="122">
        <v>0.5</v>
      </c>
      <c r="CD48" s="16">
        <v>21</v>
      </c>
      <c r="CE48" s="122">
        <v>2</v>
      </c>
      <c r="CF48" s="122">
        <v>-4</v>
      </c>
      <c r="CG48" s="122">
        <v>4</v>
      </c>
      <c r="CH48" s="12">
        <v>10</v>
      </c>
      <c r="CI48" s="12" t="s">
        <v>203</v>
      </c>
      <c r="CR48" s="16"/>
      <c r="CY48" s="15" t="s">
        <v>191</v>
      </c>
      <c r="DA48" s="12" t="s">
        <v>158</v>
      </c>
      <c r="DC48" s="14">
        <v>5.15</v>
      </c>
      <c r="DD48" s="18">
        <v>5</v>
      </c>
      <c r="DE48" s="115">
        <v>0.91020000000000001</v>
      </c>
      <c r="ES48" s="115">
        <v>0.34699999999999998</v>
      </c>
    </row>
    <row r="49" spans="1:149" x14ac:dyDescent="0.2">
      <c r="A49" s="121" t="s">
        <v>317</v>
      </c>
      <c r="C49" s="12" t="s">
        <v>319</v>
      </c>
      <c r="D49" s="12" t="s">
        <v>16</v>
      </c>
      <c r="E49" s="12" t="s">
        <v>22</v>
      </c>
      <c r="F49" s="12" t="s">
        <v>323</v>
      </c>
      <c r="G49" s="12">
        <v>1</v>
      </c>
      <c r="H49" s="12">
        <v>100</v>
      </c>
      <c r="I49" s="12" t="s">
        <v>14</v>
      </c>
      <c r="J49" s="9" t="s">
        <v>50</v>
      </c>
      <c r="K49" s="14">
        <v>12</v>
      </c>
      <c r="M49" s="12" t="s">
        <v>11</v>
      </c>
      <c r="N49" s="14" t="s">
        <v>170</v>
      </c>
      <c r="P49" s="9" t="s">
        <v>54</v>
      </c>
      <c r="Q49" s="12" t="s">
        <v>155</v>
      </c>
      <c r="S49" s="14" t="s">
        <v>156</v>
      </c>
      <c r="AB49" s="13" t="s">
        <v>42</v>
      </c>
      <c r="AC49" s="122">
        <v>0.92578000000000005</v>
      </c>
      <c r="AE49" s="13">
        <v>8</v>
      </c>
      <c r="AF49" s="12">
        <v>0.1</v>
      </c>
      <c r="AG49" s="14">
        <v>5</v>
      </c>
      <c r="AI49" s="14">
        <v>400</v>
      </c>
      <c r="AJ49" s="12">
        <v>0</v>
      </c>
      <c r="AM49" s="14">
        <v>400</v>
      </c>
      <c r="AN49" s="12">
        <v>6</v>
      </c>
      <c r="AP49" s="12">
        <v>1</v>
      </c>
      <c r="AQ49" s="12">
        <v>1</v>
      </c>
      <c r="AR49" s="12">
        <v>2.5</v>
      </c>
      <c r="AT49" s="12">
        <v>2</v>
      </c>
      <c r="AU49" s="14">
        <v>2</v>
      </c>
      <c r="AW49" s="9" t="s">
        <v>188</v>
      </c>
      <c r="AX49" s="12" t="s">
        <v>44</v>
      </c>
      <c r="BB49" s="14" t="s">
        <v>163</v>
      </c>
      <c r="BC49" s="14" t="s">
        <v>279</v>
      </c>
      <c r="BD49" s="14">
        <v>30</v>
      </c>
      <c r="BE49" s="12">
        <v>2</v>
      </c>
      <c r="BF49" s="14">
        <v>3</v>
      </c>
      <c r="BG49" s="14">
        <v>8</v>
      </c>
      <c r="BI49" s="12" t="s">
        <v>240</v>
      </c>
      <c r="BJ49" s="12" t="s">
        <v>55</v>
      </c>
      <c r="BK49" s="14">
        <v>1</v>
      </c>
      <c r="BL49" s="14">
        <v>150000</v>
      </c>
      <c r="BM49" s="122">
        <v>0.105</v>
      </c>
      <c r="BN49" s="122">
        <v>1.5</v>
      </c>
      <c r="BO49" s="122">
        <v>0.5</v>
      </c>
      <c r="BP49" s="16">
        <v>9</v>
      </c>
      <c r="BQ49" s="122">
        <v>2</v>
      </c>
      <c r="BR49" s="122">
        <v>-4</v>
      </c>
      <c r="BS49" s="122">
        <v>4</v>
      </c>
      <c r="BT49" s="121" t="s">
        <v>55</v>
      </c>
      <c r="BU49" s="12" t="s">
        <v>203</v>
      </c>
      <c r="BW49" s="12" t="s">
        <v>238</v>
      </c>
      <c r="BX49" s="12" t="s">
        <v>55</v>
      </c>
      <c r="BY49" s="14">
        <v>1</v>
      </c>
      <c r="BZ49" s="14">
        <v>50000</v>
      </c>
      <c r="CA49" s="122">
        <v>0.105</v>
      </c>
      <c r="CB49" s="122">
        <v>1.5</v>
      </c>
      <c r="CC49" s="122">
        <v>0.5</v>
      </c>
      <c r="CD49" s="16">
        <v>21</v>
      </c>
      <c r="CE49" s="122">
        <v>2</v>
      </c>
      <c r="CF49" s="122">
        <v>-4</v>
      </c>
      <c r="CG49" s="122">
        <v>4</v>
      </c>
      <c r="CH49" s="12">
        <v>10</v>
      </c>
      <c r="CI49" s="12" t="s">
        <v>203</v>
      </c>
      <c r="CR49" s="16"/>
      <c r="CY49" s="15" t="s">
        <v>191</v>
      </c>
      <c r="DA49" s="12" t="s">
        <v>158</v>
      </c>
      <c r="DC49" s="14">
        <v>8.23</v>
      </c>
      <c r="DD49" s="18">
        <v>8</v>
      </c>
      <c r="DE49" s="115">
        <v>0.90669999999999995</v>
      </c>
      <c r="ES49" s="115">
        <v>0.52700000000000002</v>
      </c>
    </row>
    <row r="50" spans="1:149" x14ac:dyDescent="0.2">
      <c r="A50" s="121" t="s">
        <v>318</v>
      </c>
      <c r="C50" s="12" t="s">
        <v>319</v>
      </c>
      <c r="D50" s="12" t="s">
        <v>16</v>
      </c>
      <c r="E50" s="12" t="s">
        <v>22</v>
      </c>
      <c r="F50" s="12" t="s">
        <v>323</v>
      </c>
      <c r="G50" s="12">
        <v>1</v>
      </c>
      <c r="H50" s="12">
        <v>100</v>
      </c>
      <c r="I50" s="12" t="s">
        <v>14</v>
      </c>
      <c r="J50" s="9" t="s">
        <v>50</v>
      </c>
      <c r="K50" s="14">
        <v>12</v>
      </c>
      <c r="M50" s="12" t="s">
        <v>11</v>
      </c>
      <c r="N50" s="14" t="s">
        <v>170</v>
      </c>
      <c r="P50" s="9" t="s">
        <v>54</v>
      </c>
      <c r="Q50" s="12" t="s">
        <v>155</v>
      </c>
      <c r="S50" s="14" t="s">
        <v>156</v>
      </c>
      <c r="AB50" s="13" t="s">
        <v>42</v>
      </c>
      <c r="AC50" s="122">
        <v>0.92578000000000005</v>
      </c>
      <c r="AE50" s="13">
        <v>8</v>
      </c>
      <c r="AF50" s="12">
        <v>0.1</v>
      </c>
      <c r="AG50" s="14">
        <v>5</v>
      </c>
      <c r="AI50" s="14">
        <v>400</v>
      </c>
      <c r="AJ50" s="14">
        <v>0</v>
      </c>
      <c r="AM50" s="14">
        <v>400</v>
      </c>
      <c r="AN50" s="14">
        <v>6</v>
      </c>
      <c r="AP50" s="12">
        <v>1</v>
      </c>
      <c r="AQ50" s="12">
        <v>1</v>
      </c>
      <c r="AR50" s="12">
        <v>2.5</v>
      </c>
      <c r="AT50" s="12">
        <v>2</v>
      </c>
      <c r="AU50" s="14">
        <v>2</v>
      </c>
      <c r="AW50" s="9" t="s">
        <v>188</v>
      </c>
      <c r="AX50" s="12" t="s">
        <v>44</v>
      </c>
      <c r="BB50" s="14" t="s">
        <v>163</v>
      </c>
      <c r="BC50" s="12" t="s">
        <v>279</v>
      </c>
      <c r="BD50" s="14">
        <v>30</v>
      </c>
      <c r="BE50" s="12">
        <v>2</v>
      </c>
      <c r="BF50" s="14">
        <v>3</v>
      </c>
      <c r="BG50" s="14">
        <v>8</v>
      </c>
      <c r="BI50" s="12" t="s">
        <v>240</v>
      </c>
      <c r="BJ50" s="12" t="s">
        <v>55</v>
      </c>
      <c r="BK50" s="14">
        <v>1</v>
      </c>
      <c r="BL50" s="14">
        <v>150000</v>
      </c>
      <c r="BM50" s="122">
        <v>0.105</v>
      </c>
      <c r="BN50" s="122">
        <v>1.5</v>
      </c>
      <c r="BO50" s="122">
        <v>0.5</v>
      </c>
      <c r="BP50" s="16">
        <v>9</v>
      </c>
      <c r="BQ50" s="122">
        <v>2</v>
      </c>
      <c r="BR50" s="122">
        <v>-4</v>
      </c>
      <c r="BS50" s="122">
        <v>4</v>
      </c>
      <c r="BT50" s="12">
        <v>15</v>
      </c>
      <c r="BU50" s="12" t="s">
        <v>203</v>
      </c>
      <c r="BW50" s="12" t="s">
        <v>238</v>
      </c>
      <c r="BX50" s="12" t="s">
        <v>55</v>
      </c>
      <c r="BY50" s="14">
        <v>1</v>
      </c>
      <c r="BZ50" s="14">
        <v>50000</v>
      </c>
      <c r="CA50" s="122">
        <v>0.105</v>
      </c>
      <c r="CB50" s="122">
        <v>1.5</v>
      </c>
      <c r="CC50" s="122">
        <v>0.5</v>
      </c>
      <c r="CD50" s="16">
        <v>21</v>
      </c>
      <c r="CE50" s="122">
        <v>2</v>
      </c>
      <c r="CF50" s="122">
        <v>-4</v>
      </c>
      <c r="CG50" s="122">
        <v>4</v>
      </c>
      <c r="CH50" s="12">
        <v>10</v>
      </c>
      <c r="CI50" s="12">
        <v>95</v>
      </c>
      <c r="CR50" s="16"/>
      <c r="CY50" s="15" t="s">
        <v>191</v>
      </c>
      <c r="DA50" s="12" t="s">
        <v>158</v>
      </c>
      <c r="DC50" s="14">
        <v>5.15</v>
      </c>
      <c r="DD50" s="18">
        <v>5</v>
      </c>
      <c r="DE50" s="115">
        <v>0.91020000000000001</v>
      </c>
      <c r="ES50" s="115">
        <v>0.34699999999999998</v>
      </c>
    </row>
    <row r="51" spans="1:149" x14ac:dyDescent="0.2">
      <c r="A51" s="121" t="s">
        <v>317</v>
      </c>
      <c r="C51" s="12" t="s">
        <v>319</v>
      </c>
      <c r="D51" s="12" t="s">
        <v>16</v>
      </c>
      <c r="E51" s="12" t="s">
        <v>22</v>
      </c>
      <c r="F51" s="12" t="s">
        <v>323</v>
      </c>
      <c r="G51" s="12">
        <v>1</v>
      </c>
      <c r="H51" s="12">
        <v>100</v>
      </c>
      <c r="I51" s="12" t="s">
        <v>14</v>
      </c>
      <c r="J51" s="9" t="s">
        <v>50</v>
      </c>
      <c r="K51" s="14">
        <v>12</v>
      </c>
      <c r="M51" s="12" t="s">
        <v>11</v>
      </c>
      <c r="N51" s="14" t="s">
        <v>170</v>
      </c>
      <c r="P51" s="9" t="s">
        <v>54</v>
      </c>
      <c r="Q51" s="12" t="s">
        <v>155</v>
      </c>
      <c r="S51" s="14" t="s">
        <v>156</v>
      </c>
      <c r="AB51" s="13" t="s">
        <v>42</v>
      </c>
      <c r="AC51" s="122">
        <v>0.92578000000000005</v>
      </c>
      <c r="AE51" s="13">
        <v>8</v>
      </c>
      <c r="AF51" s="12">
        <v>0.1</v>
      </c>
      <c r="AG51" s="14">
        <v>5</v>
      </c>
      <c r="AI51" s="14">
        <v>400</v>
      </c>
      <c r="AJ51" s="14">
        <v>0</v>
      </c>
      <c r="AM51" s="14">
        <v>400</v>
      </c>
      <c r="AN51" s="14">
        <v>6</v>
      </c>
      <c r="AP51" s="12">
        <v>1</v>
      </c>
      <c r="AQ51" s="12">
        <v>1</v>
      </c>
      <c r="AR51" s="12">
        <v>2.5</v>
      </c>
      <c r="AT51" s="12">
        <v>2</v>
      </c>
      <c r="AU51" s="14">
        <v>2</v>
      </c>
      <c r="AW51" s="9" t="s">
        <v>188</v>
      </c>
      <c r="AX51" s="12" t="s">
        <v>44</v>
      </c>
      <c r="BB51" s="14" t="s">
        <v>163</v>
      </c>
      <c r="BC51" s="12" t="s">
        <v>279</v>
      </c>
      <c r="BD51" s="14">
        <v>30</v>
      </c>
      <c r="BE51" s="12">
        <v>2</v>
      </c>
      <c r="BF51" s="14">
        <v>3</v>
      </c>
      <c r="BG51" s="14">
        <v>8</v>
      </c>
      <c r="BI51" s="12" t="s">
        <v>240</v>
      </c>
      <c r="BJ51" s="12" t="s">
        <v>55</v>
      </c>
      <c r="BK51" s="14">
        <v>1</v>
      </c>
      <c r="BL51" s="14">
        <v>150000</v>
      </c>
      <c r="BM51" s="122">
        <v>0.105</v>
      </c>
      <c r="BN51" s="122">
        <v>1.5</v>
      </c>
      <c r="BO51" s="122">
        <v>0.5</v>
      </c>
      <c r="BP51" s="16">
        <v>9</v>
      </c>
      <c r="BQ51" s="122">
        <v>2</v>
      </c>
      <c r="BR51" s="122">
        <v>-4</v>
      </c>
      <c r="BS51" s="122">
        <v>4</v>
      </c>
      <c r="BT51" s="12">
        <v>15</v>
      </c>
      <c r="BU51" s="12">
        <v>95</v>
      </c>
      <c r="BW51" s="12" t="s">
        <v>238</v>
      </c>
      <c r="BX51" s="12" t="s">
        <v>55</v>
      </c>
      <c r="BY51" s="14">
        <v>1</v>
      </c>
      <c r="BZ51" s="14">
        <v>50000</v>
      </c>
      <c r="CA51" s="122">
        <v>0.105</v>
      </c>
      <c r="CB51" s="122">
        <v>1.5</v>
      </c>
      <c r="CC51" s="122">
        <v>0.5</v>
      </c>
      <c r="CD51" s="16">
        <v>21</v>
      </c>
      <c r="CE51" s="122">
        <v>2</v>
      </c>
      <c r="CF51" s="122">
        <v>-4</v>
      </c>
      <c r="CG51" s="122">
        <v>4</v>
      </c>
      <c r="CH51" s="12">
        <v>10</v>
      </c>
      <c r="CI51" s="12" t="s">
        <v>203</v>
      </c>
      <c r="CR51" s="16"/>
      <c r="CY51" s="15" t="s">
        <v>191</v>
      </c>
      <c r="DA51" s="12" t="s">
        <v>158</v>
      </c>
      <c r="DC51" s="14">
        <v>6.69</v>
      </c>
      <c r="DD51" s="18">
        <v>6</v>
      </c>
      <c r="DE51" s="115">
        <v>0.94969999999999999</v>
      </c>
      <c r="ES51" s="115">
        <v>0.41289999999999999</v>
      </c>
    </row>
    <row r="52" spans="1:149" x14ac:dyDescent="0.2">
      <c r="A52" s="121" t="s">
        <v>318</v>
      </c>
      <c r="C52" s="12" t="s">
        <v>319</v>
      </c>
      <c r="D52" s="12" t="s">
        <v>16</v>
      </c>
      <c r="E52" s="12" t="s">
        <v>22</v>
      </c>
      <c r="F52" s="12" t="s">
        <v>323</v>
      </c>
      <c r="G52" s="12">
        <v>1</v>
      </c>
      <c r="H52" s="12">
        <v>100</v>
      </c>
      <c r="I52" s="12" t="s">
        <v>14</v>
      </c>
      <c r="J52" s="9" t="s">
        <v>50</v>
      </c>
      <c r="K52" s="14">
        <v>12</v>
      </c>
      <c r="M52" s="12" t="s">
        <v>11</v>
      </c>
      <c r="N52" s="14" t="s">
        <v>170</v>
      </c>
      <c r="P52" s="9" t="s">
        <v>54</v>
      </c>
      <c r="Q52" s="12" t="s">
        <v>155</v>
      </c>
      <c r="S52" s="14" t="s">
        <v>156</v>
      </c>
      <c r="AB52" s="13" t="s">
        <v>42</v>
      </c>
      <c r="AC52" s="122">
        <v>0.92578000000000005</v>
      </c>
      <c r="AE52" s="13">
        <v>8</v>
      </c>
      <c r="AF52" s="12">
        <v>0.1</v>
      </c>
      <c r="AG52" s="14">
        <v>5</v>
      </c>
      <c r="AI52" s="14">
        <v>400</v>
      </c>
      <c r="AJ52" s="14">
        <v>0</v>
      </c>
      <c r="AM52" s="14">
        <v>400</v>
      </c>
      <c r="AN52" s="14">
        <v>6</v>
      </c>
      <c r="AP52" s="12">
        <v>1</v>
      </c>
      <c r="AQ52" s="12">
        <v>1</v>
      </c>
      <c r="AR52" s="12">
        <v>2.5</v>
      </c>
      <c r="AT52" s="12">
        <v>2</v>
      </c>
      <c r="AU52" s="14">
        <v>2</v>
      </c>
      <c r="AW52" s="9" t="s">
        <v>188</v>
      </c>
      <c r="AX52" s="12" t="s">
        <v>44</v>
      </c>
      <c r="BB52" s="14" t="s">
        <v>163</v>
      </c>
      <c r="BC52" s="14" t="s">
        <v>279</v>
      </c>
      <c r="BD52" s="14">
        <v>30</v>
      </c>
      <c r="BE52" s="12">
        <v>2</v>
      </c>
      <c r="BF52" s="14">
        <v>3</v>
      </c>
      <c r="BG52" s="14">
        <v>8</v>
      </c>
      <c r="BI52" s="12" t="s">
        <v>240</v>
      </c>
      <c r="BJ52" s="12" t="s">
        <v>55</v>
      </c>
      <c r="BK52" s="14">
        <v>1</v>
      </c>
      <c r="BL52" s="14">
        <v>150000</v>
      </c>
      <c r="BM52" s="122">
        <v>0.105</v>
      </c>
      <c r="BN52" s="122">
        <v>1.5</v>
      </c>
      <c r="BO52" s="122">
        <v>0.5</v>
      </c>
      <c r="BP52" s="16">
        <v>9</v>
      </c>
      <c r="BQ52" s="122">
        <v>2</v>
      </c>
      <c r="BR52" s="122">
        <v>-4</v>
      </c>
      <c r="BS52" s="122">
        <v>4</v>
      </c>
      <c r="BT52" s="12" t="s">
        <v>55</v>
      </c>
      <c r="BU52" s="12" t="s">
        <v>203</v>
      </c>
      <c r="BW52" s="12" t="s">
        <v>238</v>
      </c>
      <c r="BX52" s="12" t="s">
        <v>55</v>
      </c>
      <c r="BY52" s="14">
        <v>1</v>
      </c>
      <c r="BZ52" s="14">
        <v>50000</v>
      </c>
      <c r="CA52" s="122">
        <v>0.105</v>
      </c>
      <c r="CB52" s="122">
        <v>1.5</v>
      </c>
      <c r="CC52" s="122">
        <v>0.5</v>
      </c>
      <c r="CD52" s="16">
        <v>21</v>
      </c>
      <c r="CE52" s="122">
        <v>2</v>
      </c>
      <c r="CF52" s="122">
        <v>-4</v>
      </c>
      <c r="CG52" s="122">
        <v>4</v>
      </c>
      <c r="CH52" s="12">
        <v>10</v>
      </c>
      <c r="CI52" s="12">
        <v>95</v>
      </c>
      <c r="CR52" s="16"/>
      <c r="CY52" s="15" t="s">
        <v>191</v>
      </c>
      <c r="DA52" s="12" t="s">
        <v>158</v>
      </c>
      <c r="DC52" s="14">
        <v>8.23</v>
      </c>
      <c r="DD52" s="18">
        <v>8</v>
      </c>
      <c r="DE52" s="115">
        <v>0.90669999999999995</v>
      </c>
      <c r="ES52" s="115">
        <v>0.52700000000000002</v>
      </c>
    </row>
    <row r="53" spans="1:149" x14ac:dyDescent="0.2">
      <c r="A53" s="121" t="s">
        <v>317</v>
      </c>
      <c r="C53" s="12" t="s">
        <v>319</v>
      </c>
      <c r="D53" s="12" t="s">
        <v>16</v>
      </c>
      <c r="E53" s="12" t="s">
        <v>22</v>
      </c>
      <c r="F53" s="12" t="s">
        <v>323</v>
      </c>
      <c r="G53" s="12">
        <v>1</v>
      </c>
      <c r="H53" s="12">
        <v>100</v>
      </c>
      <c r="I53" s="12" t="s">
        <v>14</v>
      </c>
      <c r="J53" s="9" t="s">
        <v>50</v>
      </c>
      <c r="K53" s="14">
        <v>12</v>
      </c>
      <c r="M53" s="12" t="s">
        <v>11</v>
      </c>
      <c r="N53" s="14" t="s">
        <v>170</v>
      </c>
      <c r="P53" s="9" t="s">
        <v>54</v>
      </c>
      <c r="Q53" s="12" t="s">
        <v>155</v>
      </c>
      <c r="S53" s="14" t="s">
        <v>156</v>
      </c>
      <c r="AB53" s="13" t="s">
        <v>42</v>
      </c>
      <c r="AC53" s="122">
        <v>0.92578000000000005</v>
      </c>
      <c r="AE53" s="13">
        <v>8</v>
      </c>
      <c r="AF53" s="12">
        <v>0.1</v>
      </c>
      <c r="AG53" s="14">
        <v>5</v>
      </c>
      <c r="AI53" s="14">
        <v>400</v>
      </c>
      <c r="AJ53" s="14">
        <v>0</v>
      </c>
      <c r="AM53" s="14">
        <v>400</v>
      </c>
      <c r="AN53" s="14">
        <v>6</v>
      </c>
      <c r="AP53" s="12">
        <v>1</v>
      </c>
      <c r="AQ53" s="12">
        <v>1</v>
      </c>
      <c r="AR53" s="12">
        <v>2.5</v>
      </c>
      <c r="AT53" s="12">
        <v>2</v>
      </c>
      <c r="AU53" s="14">
        <v>2</v>
      </c>
      <c r="AW53" s="9" t="s">
        <v>188</v>
      </c>
      <c r="AX53" s="12" t="s">
        <v>44</v>
      </c>
      <c r="BB53" s="14" t="s">
        <v>163</v>
      </c>
      <c r="BC53" s="14" t="s">
        <v>279</v>
      </c>
      <c r="BD53" s="14">
        <v>30</v>
      </c>
      <c r="BE53" s="12">
        <v>2</v>
      </c>
      <c r="BF53" s="14">
        <v>3</v>
      </c>
      <c r="BG53" s="14">
        <v>8</v>
      </c>
      <c r="BI53" s="12" t="s">
        <v>240</v>
      </c>
      <c r="BJ53" s="12" t="s">
        <v>55</v>
      </c>
      <c r="BK53" s="14">
        <v>1</v>
      </c>
      <c r="BL53" s="14">
        <v>150000</v>
      </c>
      <c r="BM53" s="122">
        <v>0.105</v>
      </c>
      <c r="BN53" s="122">
        <v>1.5</v>
      </c>
      <c r="BO53" s="122">
        <v>0.5</v>
      </c>
      <c r="BP53" s="16">
        <v>9</v>
      </c>
      <c r="BQ53" s="122">
        <v>2</v>
      </c>
      <c r="BR53" s="122">
        <v>-4</v>
      </c>
      <c r="BS53" s="122">
        <v>4</v>
      </c>
      <c r="BT53" s="12" t="s">
        <v>55</v>
      </c>
      <c r="BU53" s="12">
        <v>95</v>
      </c>
      <c r="BW53" s="12" t="s">
        <v>238</v>
      </c>
      <c r="BX53" s="12" t="s">
        <v>55</v>
      </c>
      <c r="BY53" s="14">
        <v>1</v>
      </c>
      <c r="BZ53" s="14">
        <v>50000</v>
      </c>
      <c r="CA53" s="122">
        <v>0.105</v>
      </c>
      <c r="CB53" s="122">
        <v>1.5</v>
      </c>
      <c r="CC53" s="122">
        <v>0.5</v>
      </c>
      <c r="CD53" s="16">
        <v>21</v>
      </c>
      <c r="CE53" s="122">
        <v>2</v>
      </c>
      <c r="CF53" s="122">
        <v>-4</v>
      </c>
      <c r="CG53" s="122">
        <v>4</v>
      </c>
      <c r="CH53" s="12">
        <v>10</v>
      </c>
      <c r="CI53" s="12" t="s">
        <v>203</v>
      </c>
      <c r="CR53" s="16"/>
      <c r="CY53" s="15" t="s">
        <v>191</v>
      </c>
      <c r="DA53" s="12" t="s">
        <v>158</v>
      </c>
      <c r="DC53" s="14">
        <v>10.24</v>
      </c>
      <c r="DD53" s="18">
        <v>10</v>
      </c>
      <c r="DE53" s="115">
        <v>0.9143</v>
      </c>
      <c r="ES53" s="115">
        <v>0.623</v>
      </c>
    </row>
    <row r="54" spans="1:149" s="12" customFormat="1" x14ac:dyDescent="0.2">
      <c r="A54" s="121" t="s">
        <v>318</v>
      </c>
      <c r="C54" s="12" t="s">
        <v>319</v>
      </c>
      <c r="D54" s="12" t="s">
        <v>16</v>
      </c>
      <c r="E54" s="12" t="s">
        <v>22</v>
      </c>
      <c r="F54" s="12" t="s">
        <v>323</v>
      </c>
      <c r="G54" s="12">
        <v>1</v>
      </c>
      <c r="H54" s="12">
        <v>100</v>
      </c>
      <c r="I54" s="12" t="s">
        <v>14</v>
      </c>
      <c r="J54" s="9" t="s">
        <v>50</v>
      </c>
      <c r="K54" s="12">
        <v>12</v>
      </c>
      <c r="M54" s="12" t="s">
        <v>11</v>
      </c>
      <c r="N54" s="12" t="s">
        <v>170</v>
      </c>
      <c r="P54" s="9" t="s">
        <v>54</v>
      </c>
      <c r="Q54" s="12" t="s">
        <v>155</v>
      </c>
      <c r="S54" s="12" t="s">
        <v>156</v>
      </c>
      <c r="AB54" s="11" t="s">
        <v>42</v>
      </c>
      <c r="AC54" s="121">
        <v>0.92578000000000005</v>
      </c>
      <c r="AE54" s="11">
        <v>8</v>
      </c>
      <c r="AF54" s="12">
        <v>0.1</v>
      </c>
      <c r="AG54" s="12">
        <v>5</v>
      </c>
      <c r="AI54" s="12">
        <v>400</v>
      </c>
      <c r="AJ54" s="14">
        <v>0</v>
      </c>
      <c r="AM54" s="12">
        <v>400</v>
      </c>
      <c r="AN54" s="12">
        <v>6</v>
      </c>
      <c r="AP54" s="12">
        <v>1</v>
      </c>
      <c r="AQ54" s="12">
        <v>1</v>
      </c>
      <c r="AR54" s="12">
        <v>2.5</v>
      </c>
      <c r="AT54" s="12">
        <v>2</v>
      </c>
      <c r="AU54" s="12">
        <v>2</v>
      </c>
      <c r="AW54" s="9" t="s">
        <v>188</v>
      </c>
      <c r="AX54" s="12" t="s">
        <v>44</v>
      </c>
      <c r="BB54" s="12" t="s">
        <v>163</v>
      </c>
      <c r="BC54" s="12" t="s">
        <v>279</v>
      </c>
      <c r="BD54" s="12">
        <v>30</v>
      </c>
      <c r="BE54" s="12">
        <v>2</v>
      </c>
      <c r="BF54" s="19">
        <v>1.5</v>
      </c>
      <c r="BH54" s="19">
        <v>8</v>
      </c>
      <c r="BI54" s="12" t="s">
        <v>240</v>
      </c>
      <c r="BJ54" s="12">
        <v>60</v>
      </c>
      <c r="BK54" s="12">
        <v>1</v>
      </c>
      <c r="BL54" s="19">
        <v>11029</v>
      </c>
      <c r="BM54" s="121">
        <v>0.105</v>
      </c>
      <c r="BN54" s="121">
        <v>1.5</v>
      </c>
      <c r="BO54" s="121">
        <v>0.5</v>
      </c>
      <c r="BP54" s="16">
        <v>5.3</v>
      </c>
      <c r="BQ54" s="121">
        <v>2</v>
      </c>
      <c r="BR54" s="121">
        <v>-4</v>
      </c>
      <c r="BS54" s="121">
        <v>4</v>
      </c>
      <c r="BT54" s="12">
        <v>10</v>
      </c>
      <c r="BU54" s="12" t="s">
        <v>203</v>
      </c>
      <c r="BW54" s="12" t="s">
        <v>238</v>
      </c>
      <c r="BX54" s="12">
        <v>60</v>
      </c>
      <c r="BY54" s="12">
        <v>7</v>
      </c>
      <c r="BZ54" s="12">
        <v>7353</v>
      </c>
      <c r="CA54" s="121">
        <v>0.105</v>
      </c>
      <c r="CB54" s="121">
        <v>1.5</v>
      </c>
      <c r="CC54" s="121">
        <v>0.5</v>
      </c>
      <c r="CD54" s="16">
        <v>24.7</v>
      </c>
      <c r="CE54" s="121">
        <v>2</v>
      </c>
      <c r="CF54" s="121">
        <v>-4</v>
      </c>
      <c r="CG54" s="121">
        <v>4</v>
      </c>
      <c r="CH54" s="12">
        <v>10</v>
      </c>
      <c r="CI54" s="12" t="s">
        <v>203</v>
      </c>
      <c r="CR54" s="16"/>
      <c r="CS54" s="14"/>
      <c r="CY54" s="15" t="s">
        <v>191</v>
      </c>
      <c r="CZ54" s="19"/>
      <c r="DA54" s="12" t="s">
        <v>158</v>
      </c>
      <c r="DC54" s="12">
        <v>13.62</v>
      </c>
      <c r="DD54" s="18">
        <v>13</v>
      </c>
      <c r="DE54" s="116">
        <v>0.92490000000000006</v>
      </c>
      <c r="ES54" s="116">
        <v>0.78510000000000002</v>
      </c>
    </row>
    <row r="55" spans="1:149" s="12" customFormat="1" x14ac:dyDescent="0.2">
      <c r="A55" s="121" t="s">
        <v>317</v>
      </c>
      <c r="C55" s="12" t="s">
        <v>319</v>
      </c>
      <c r="D55" s="12" t="s">
        <v>16</v>
      </c>
      <c r="E55" s="12" t="s">
        <v>22</v>
      </c>
      <c r="F55" s="12" t="s">
        <v>323</v>
      </c>
      <c r="G55" s="12">
        <v>1</v>
      </c>
      <c r="H55" s="12">
        <v>100</v>
      </c>
      <c r="I55" s="12" t="s">
        <v>14</v>
      </c>
      <c r="J55" s="9" t="s">
        <v>50</v>
      </c>
      <c r="K55" s="12">
        <v>12</v>
      </c>
      <c r="M55" s="12" t="s">
        <v>11</v>
      </c>
      <c r="N55" s="12" t="s">
        <v>170</v>
      </c>
      <c r="P55" s="9" t="s">
        <v>54</v>
      </c>
      <c r="Q55" s="12" t="s">
        <v>155</v>
      </c>
      <c r="S55" s="12" t="s">
        <v>156</v>
      </c>
      <c r="AB55" s="11" t="s">
        <v>42</v>
      </c>
      <c r="AC55" s="121">
        <v>0.92578000000000005</v>
      </c>
      <c r="AE55" s="11">
        <v>8</v>
      </c>
      <c r="AF55" s="12">
        <v>0.1</v>
      </c>
      <c r="AG55" s="12">
        <v>5</v>
      </c>
      <c r="AI55" s="12">
        <v>400</v>
      </c>
      <c r="AJ55" s="14">
        <v>0</v>
      </c>
      <c r="AM55" s="12">
        <v>400</v>
      </c>
      <c r="AN55" s="12">
        <v>6</v>
      </c>
      <c r="AP55" s="12">
        <v>1</v>
      </c>
      <c r="AQ55" s="12">
        <v>1</v>
      </c>
      <c r="AR55" s="12">
        <v>2.5</v>
      </c>
      <c r="AT55" s="12">
        <v>2</v>
      </c>
      <c r="AU55" s="12">
        <v>2</v>
      </c>
      <c r="AW55" s="9" t="s">
        <v>188</v>
      </c>
      <c r="AX55" s="12" t="s">
        <v>44</v>
      </c>
      <c r="BB55" s="12" t="s">
        <v>163</v>
      </c>
      <c r="BC55" s="12" t="s">
        <v>279</v>
      </c>
      <c r="BD55" s="12">
        <v>30</v>
      </c>
      <c r="BE55" s="12">
        <v>2</v>
      </c>
      <c r="BF55" s="19">
        <v>1.5</v>
      </c>
      <c r="BH55" s="19">
        <v>8</v>
      </c>
      <c r="BI55" s="12" t="s">
        <v>240</v>
      </c>
      <c r="BJ55" s="12">
        <v>60</v>
      </c>
      <c r="BK55" s="12">
        <v>1</v>
      </c>
      <c r="BL55" s="19">
        <v>11029</v>
      </c>
      <c r="BM55" s="121">
        <v>0.105</v>
      </c>
      <c r="BN55" s="121">
        <v>1.5</v>
      </c>
      <c r="BO55" s="121">
        <v>0.5</v>
      </c>
      <c r="BP55" s="16">
        <v>5.3</v>
      </c>
      <c r="BQ55" s="121">
        <v>2</v>
      </c>
      <c r="BR55" s="121">
        <v>-4</v>
      </c>
      <c r="BS55" s="121">
        <v>4</v>
      </c>
      <c r="BT55" s="12">
        <v>10</v>
      </c>
      <c r="BU55" s="12">
        <v>95</v>
      </c>
      <c r="BW55" s="12" t="s">
        <v>238</v>
      </c>
      <c r="BX55" s="12">
        <v>60</v>
      </c>
      <c r="BY55" s="12">
        <v>7</v>
      </c>
      <c r="BZ55" s="12">
        <v>7353</v>
      </c>
      <c r="CA55" s="121">
        <v>0.105</v>
      </c>
      <c r="CB55" s="121">
        <v>1.5</v>
      </c>
      <c r="CC55" s="121">
        <v>0.5</v>
      </c>
      <c r="CD55" s="16">
        <v>24.7</v>
      </c>
      <c r="CE55" s="121">
        <v>2</v>
      </c>
      <c r="CF55" s="121">
        <v>-4</v>
      </c>
      <c r="CG55" s="121">
        <v>4</v>
      </c>
      <c r="CH55" s="12">
        <v>10</v>
      </c>
      <c r="CI55" s="12" t="s">
        <v>203</v>
      </c>
      <c r="CR55" s="16"/>
      <c r="CS55" s="14"/>
      <c r="CY55" s="15" t="s">
        <v>191</v>
      </c>
      <c r="CZ55" s="19"/>
      <c r="DA55" s="12" t="s">
        <v>158</v>
      </c>
      <c r="DC55" s="12">
        <v>13.62</v>
      </c>
      <c r="DD55" s="18">
        <v>13</v>
      </c>
      <c r="DE55" s="116">
        <v>0.92490000000000006</v>
      </c>
      <c r="ES55" s="116">
        <v>0.78510000000000002</v>
      </c>
    </row>
    <row r="56" spans="1:149" s="12" customFormat="1" x14ac:dyDescent="0.2">
      <c r="A56" s="121" t="s">
        <v>318</v>
      </c>
      <c r="C56" s="12" t="s">
        <v>319</v>
      </c>
      <c r="D56" s="12" t="s">
        <v>16</v>
      </c>
      <c r="E56" s="12" t="s">
        <v>22</v>
      </c>
      <c r="F56" s="12" t="s">
        <v>323</v>
      </c>
      <c r="G56" s="12">
        <v>1</v>
      </c>
      <c r="H56" s="12">
        <v>100</v>
      </c>
      <c r="I56" s="12" t="s">
        <v>14</v>
      </c>
      <c r="J56" s="9" t="s">
        <v>50</v>
      </c>
      <c r="K56" s="12">
        <v>12</v>
      </c>
      <c r="M56" s="12" t="s">
        <v>11</v>
      </c>
      <c r="N56" s="12" t="s">
        <v>170</v>
      </c>
      <c r="P56" s="9" t="s">
        <v>54</v>
      </c>
      <c r="Q56" s="12" t="s">
        <v>155</v>
      </c>
      <c r="S56" s="12" t="s">
        <v>156</v>
      </c>
      <c r="AB56" s="11" t="s">
        <v>42</v>
      </c>
      <c r="AC56" s="121">
        <v>0.92578000000000005</v>
      </c>
      <c r="AE56" s="11">
        <v>8</v>
      </c>
      <c r="AF56" s="12">
        <v>0.1</v>
      </c>
      <c r="AG56" s="12">
        <v>5</v>
      </c>
      <c r="AI56" s="12">
        <v>400</v>
      </c>
      <c r="AJ56" s="12">
        <v>0</v>
      </c>
      <c r="AM56" s="12">
        <v>400</v>
      </c>
      <c r="AN56" s="12">
        <v>6</v>
      </c>
      <c r="AP56" s="12">
        <v>1</v>
      </c>
      <c r="AQ56" s="12">
        <v>1</v>
      </c>
      <c r="AR56" s="12">
        <v>2.5</v>
      </c>
      <c r="AT56" s="12">
        <v>2</v>
      </c>
      <c r="AU56" s="12">
        <v>2</v>
      </c>
      <c r="AW56" s="9" t="s">
        <v>188</v>
      </c>
      <c r="AX56" s="12" t="s">
        <v>44</v>
      </c>
      <c r="BB56" s="12" t="s">
        <v>163</v>
      </c>
      <c r="BC56" s="12" t="s">
        <v>279</v>
      </c>
      <c r="BD56" s="12">
        <v>30</v>
      </c>
      <c r="BE56" s="12">
        <v>2</v>
      </c>
      <c r="BF56" s="19">
        <v>1.5</v>
      </c>
      <c r="BH56" s="12">
        <v>8</v>
      </c>
      <c r="BI56" s="12" t="s">
        <v>240</v>
      </c>
      <c r="BJ56" s="12">
        <v>60</v>
      </c>
      <c r="BK56" s="12">
        <v>1</v>
      </c>
      <c r="BL56" s="19">
        <v>11029</v>
      </c>
      <c r="BM56" s="121">
        <v>0.105</v>
      </c>
      <c r="BN56" s="121">
        <v>1.5</v>
      </c>
      <c r="BO56" s="121">
        <v>0.5</v>
      </c>
      <c r="BP56" s="16">
        <v>5.3</v>
      </c>
      <c r="BQ56" s="121">
        <v>2</v>
      </c>
      <c r="BR56" s="121">
        <v>-4</v>
      </c>
      <c r="BS56" s="121">
        <v>4</v>
      </c>
      <c r="BT56" s="121">
        <v>10</v>
      </c>
      <c r="BU56" s="12" t="s">
        <v>203</v>
      </c>
      <c r="BW56" s="12" t="s">
        <v>238</v>
      </c>
      <c r="BX56" s="12">
        <v>60</v>
      </c>
      <c r="BY56" s="12">
        <v>7</v>
      </c>
      <c r="BZ56" s="12">
        <v>7353</v>
      </c>
      <c r="CA56" s="121">
        <v>0.105</v>
      </c>
      <c r="CB56" s="121">
        <v>1.5</v>
      </c>
      <c r="CC56" s="121">
        <v>0.5</v>
      </c>
      <c r="CD56" s="16">
        <v>24.7</v>
      </c>
      <c r="CE56" s="121">
        <v>2</v>
      </c>
      <c r="CF56" s="121">
        <v>-4</v>
      </c>
      <c r="CG56" s="121">
        <v>4</v>
      </c>
      <c r="CH56" s="121">
        <v>10</v>
      </c>
      <c r="CI56" s="12">
        <v>95</v>
      </c>
      <c r="CR56" s="16"/>
      <c r="CS56" s="14"/>
      <c r="CY56" s="15" t="s">
        <v>191</v>
      </c>
      <c r="DA56" s="12" t="s">
        <v>158</v>
      </c>
      <c r="DC56" s="12">
        <v>16.14</v>
      </c>
      <c r="DD56" s="18">
        <v>16</v>
      </c>
      <c r="DE56" s="116">
        <v>0.91520000000000001</v>
      </c>
      <c r="ES56" s="116">
        <v>0.7853</v>
      </c>
    </row>
    <row r="57" spans="1:149" s="12" customFormat="1" x14ac:dyDescent="0.2">
      <c r="A57" s="121" t="s">
        <v>317</v>
      </c>
      <c r="C57" s="12" t="s">
        <v>319</v>
      </c>
      <c r="D57" s="12" t="s">
        <v>16</v>
      </c>
      <c r="E57" s="12" t="s">
        <v>22</v>
      </c>
      <c r="F57" s="12" t="s">
        <v>323</v>
      </c>
      <c r="G57" s="12">
        <v>1</v>
      </c>
      <c r="H57" s="12">
        <v>100</v>
      </c>
      <c r="I57" s="12" t="s">
        <v>14</v>
      </c>
      <c r="J57" s="9" t="s">
        <v>50</v>
      </c>
      <c r="K57" s="12">
        <v>12</v>
      </c>
      <c r="M57" s="12" t="s">
        <v>11</v>
      </c>
      <c r="N57" s="12" t="s">
        <v>170</v>
      </c>
      <c r="P57" s="9" t="s">
        <v>54</v>
      </c>
      <c r="Q57" s="12" t="s">
        <v>155</v>
      </c>
      <c r="S57" s="12" t="s">
        <v>156</v>
      </c>
      <c r="AB57" s="11" t="s">
        <v>42</v>
      </c>
      <c r="AC57" s="121">
        <v>0.92578000000000005</v>
      </c>
      <c r="AE57" s="11">
        <v>8</v>
      </c>
      <c r="AF57" s="12">
        <v>0.1</v>
      </c>
      <c r="AG57" s="12">
        <v>5</v>
      </c>
      <c r="AI57" s="12">
        <v>400</v>
      </c>
      <c r="AJ57" s="14">
        <v>0</v>
      </c>
      <c r="AM57" s="12">
        <v>400</v>
      </c>
      <c r="AN57" s="12">
        <v>6</v>
      </c>
      <c r="AP57" s="12">
        <v>1</v>
      </c>
      <c r="AQ57" s="12">
        <v>1</v>
      </c>
      <c r="AR57" s="12">
        <v>2.5</v>
      </c>
      <c r="AT57" s="12">
        <v>2</v>
      </c>
      <c r="AU57" s="12">
        <v>2</v>
      </c>
      <c r="AW57" s="9" t="s">
        <v>188</v>
      </c>
      <c r="AX57" s="12" t="s">
        <v>44</v>
      </c>
      <c r="BB57" s="12" t="s">
        <v>163</v>
      </c>
      <c r="BC57" s="12" t="s">
        <v>279</v>
      </c>
      <c r="BD57" s="12">
        <v>30</v>
      </c>
      <c r="BE57" s="12">
        <v>2</v>
      </c>
      <c r="BF57" s="19">
        <v>1.5</v>
      </c>
      <c r="BH57" s="12">
        <v>8</v>
      </c>
      <c r="BI57" s="12" t="s">
        <v>240</v>
      </c>
      <c r="BJ57" s="12">
        <v>60</v>
      </c>
      <c r="BK57" s="12">
        <v>1</v>
      </c>
      <c r="BL57" s="19">
        <v>11029</v>
      </c>
      <c r="BM57" s="121">
        <v>0.105</v>
      </c>
      <c r="BN57" s="121">
        <v>1.5</v>
      </c>
      <c r="BO57" s="121">
        <v>0.5</v>
      </c>
      <c r="BP57" s="16">
        <v>5.3</v>
      </c>
      <c r="BQ57" s="121">
        <v>2</v>
      </c>
      <c r="BR57" s="121">
        <v>-4</v>
      </c>
      <c r="BS57" s="121">
        <v>4</v>
      </c>
      <c r="BT57" s="12">
        <v>10</v>
      </c>
      <c r="BU57" s="12">
        <v>95</v>
      </c>
      <c r="BW57" s="12" t="s">
        <v>238</v>
      </c>
      <c r="BX57" s="12">
        <v>60</v>
      </c>
      <c r="BY57" s="12">
        <v>7</v>
      </c>
      <c r="BZ57" s="12">
        <v>7353</v>
      </c>
      <c r="CA57" s="121">
        <v>0.105</v>
      </c>
      <c r="CB57" s="121">
        <v>1.5</v>
      </c>
      <c r="CC57" s="121">
        <v>0.5</v>
      </c>
      <c r="CD57" s="16">
        <v>24.7</v>
      </c>
      <c r="CE57" s="121">
        <v>2</v>
      </c>
      <c r="CF57" s="121">
        <v>-4</v>
      </c>
      <c r="CG57" s="121">
        <v>4</v>
      </c>
      <c r="CH57" s="12">
        <v>10</v>
      </c>
      <c r="CI57" s="12">
        <v>95</v>
      </c>
      <c r="CR57" s="16"/>
      <c r="CS57" s="14"/>
      <c r="CY57" s="15" t="s">
        <v>191</v>
      </c>
      <c r="DA57" s="12" t="s">
        <v>158</v>
      </c>
      <c r="DC57" s="12">
        <v>16.14</v>
      </c>
      <c r="DD57" s="18">
        <v>16</v>
      </c>
      <c r="DE57" s="116">
        <v>0.91520000000000001</v>
      </c>
      <c r="ES57" s="116">
        <v>0.7853</v>
      </c>
    </row>
    <row r="58" spans="1:149" s="12" customFormat="1" x14ac:dyDescent="0.2">
      <c r="A58" s="121" t="s">
        <v>317</v>
      </c>
      <c r="C58" s="12" t="s">
        <v>319</v>
      </c>
      <c r="D58" s="12" t="s">
        <v>16</v>
      </c>
      <c r="E58" s="12" t="s">
        <v>22</v>
      </c>
      <c r="F58" s="12" t="s">
        <v>323</v>
      </c>
      <c r="G58" s="12">
        <v>1</v>
      </c>
      <c r="H58" s="12">
        <v>100</v>
      </c>
      <c r="I58" s="12" t="s">
        <v>14</v>
      </c>
      <c r="J58" s="9" t="s">
        <v>50</v>
      </c>
      <c r="K58" s="12">
        <v>12</v>
      </c>
      <c r="M58" s="12" t="s">
        <v>11</v>
      </c>
      <c r="N58" s="12" t="s">
        <v>170</v>
      </c>
      <c r="P58" s="9" t="s">
        <v>54</v>
      </c>
      <c r="Q58" s="12" t="s">
        <v>155</v>
      </c>
      <c r="S58" s="12" t="s">
        <v>156</v>
      </c>
      <c r="AB58" s="11" t="s">
        <v>42</v>
      </c>
      <c r="AC58" s="121">
        <v>0.92578000000000005</v>
      </c>
      <c r="AE58" s="11">
        <v>8</v>
      </c>
      <c r="AF58" s="12">
        <v>0.1</v>
      </c>
      <c r="AG58" s="12">
        <v>5</v>
      </c>
      <c r="AI58" s="12">
        <v>400</v>
      </c>
      <c r="AJ58" s="14">
        <v>0</v>
      </c>
      <c r="AM58" s="12">
        <v>400</v>
      </c>
      <c r="AN58" s="12">
        <v>6</v>
      </c>
      <c r="AP58" s="12">
        <v>1</v>
      </c>
      <c r="AQ58" s="12">
        <v>1</v>
      </c>
      <c r="AR58" s="12">
        <v>2.5</v>
      </c>
      <c r="AT58" s="12">
        <v>2</v>
      </c>
      <c r="AU58" s="12">
        <v>2</v>
      </c>
      <c r="AW58" s="9" t="s">
        <v>188</v>
      </c>
      <c r="AX58" s="12" t="s">
        <v>44</v>
      </c>
      <c r="BB58" s="12" t="s">
        <v>163</v>
      </c>
      <c r="BC58" s="12" t="s">
        <v>279</v>
      </c>
      <c r="BD58" s="12">
        <v>30</v>
      </c>
      <c r="BE58" s="12">
        <v>2</v>
      </c>
      <c r="BF58" s="12">
        <v>3</v>
      </c>
      <c r="BH58" s="12">
        <v>8</v>
      </c>
      <c r="BI58" s="12" t="s">
        <v>240</v>
      </c>
      <c r="BJ58" s="12">
        <v>60</v>
      </c>
      <c r="BK58" s="12">
        <v>1</v>
      </c>
      <c r="BL58" s="12">
        <v>18750</v>
      </c>
      <c r="BM58" s="121">
        <v>0.105</v>
      </c>
      <c r="BN58" s="121">
        <v>1.5</v>
      </c>
      <c r="BO58" s="121">
        <v>0.5</v>
      </c>
      <c r="BP58" s="16">
        <v>9</v>
      </c>
      <c r="BQ58" s="121">
        <v>2</v>
      </c>
      <c r="BR58" s="121">
        <v>-4</v>
      </c>
      <c r="BS58" s="121">
        <v>4</v>
      </c>
      <c r="BT58" s="12">
        <v>10</v>
      </c>
      <c r="BU58" s="12" t="s">
        <v>203</v>
      </c>
      <c r="BW58" s="12" t="s">
        <v>238</v>
      </c>
      <c r="BX58" s="12">
        <v>60</v>
      </c>
      <c r="BY58" s="12">
        <v>7</v>
      </c>
      <c r="BZ58" s="12">
        <f>43750/7</f>
        <v>6250</v>
      </c>
      <c r="CA58" s="121">
        <v>0.105</v>
      </c>
      <c r="CB58" s="121">
        <v>1.5</v>
      </c>
      <c r="CC58" s="121">
        <v>0.5</v>
      </c>
      <c r="CD58" s="16">
        <v>21</v>
      </c>
      <c r="CE58" s="121">
        <v>2</v>
      </c>
      <c r="CF58" s="121">
        <v>-4</v>
      </c>
      <c r="CG58" s="121">
        <v>4</v>
      </c>
      <c r="CH58" s="12">
        <v>10</v>
      </c>
      <c r="CI58" s="12" t="s">
        <v>203</v>
      </c>
      <c r="CR58" s="16"/>
      <c r="CS58" s="14"/>
      <c r="CY58" s="15" t="s">
        <v>191</v>
      </c>
      <c r="DA58" s="12" t="s">
        <v>158</v>
      </c>
      <c r="DC58" s="12">
        <v>13.54</v>
      </c>
      <c r="DD58" s="18">
        <v>13</v>
      </c>
      <c r="DE58" s="116">
        <v>0.92430000000000001</v>
      </c>
      <c r="ES58" s="116">
        <v>0.78510000000000002</v>
      </c>
    </row>
    <row r="59" spans="1:149" s="12" customFormat="1" x14ac:dyDescent="0.2">
      <c r="A59" s="121" t="s">
        <v>318</v>
      </c>
      <c r="C59" s="12" t="s">
        <v>319</v>
      </c>
      <c r="D59" s="12" t="s">
        <v>16</v>
      </c>
      <c r="E59" s="12" t="s">
        <v>22</v>
      </c>
      <c r="F59" s="12" t="s">
        <v>323</v>
      </c>
      <c r="G59" s="12">
        <v>1</v>
      </c>
      <c r="H59" s="12">
        <v>100</v>
      </c>
      <c r="I59" s="12" t="s">
        <v>14</v>
      </c>
      <c r="J59" s="9" t="s">
        <v>50</v>
      </c>
      <c r="K59" s="12">
        <v>12</v>
      </c>
      <c r="M59" s="12" t="s">
        <v>11</v>
      </c>
      <c r="N59" s="12" t="s">
        <v>170</v>
      </c>
      <c r="P59" s="9" t="s">
        <v>54</v>
      </c>
      <c r="Q59" s="12" t="s">
        <v>155</v>
      </c>
      <c r="S59" s="12" t="s">
        <v>156</v>
      </c>
      <c r="AB59" s="11" t="s">
        <v>42</v>
      </c>
      <c r="AC59" s="121">
        <v>0.92578000000000005</v>
      </c>
      <c r="AE59" s="11">
        <v>8</v>
      </c>
      <c r="AF59" s="12">
        <v>0.1</v>
      </c>
      <c r="AG59" s="12">
        <v>5</v>
      </c>
      <c r="AI59" s="12">
        <v>400</v>
      </c>
      <c r="AJ59" s="14">
        <v>0</v>
      </c>
      <c r="AM59" s="12">
        <v>400</v>
      </c>
      <c r="AN59" s="12">
        <v>6</v>
      </c>
      <c r="AP59" s="12">
        <v>1</v>
      </c>
      <c r="AQ59" s="12">
        <v>1</v>
      </c>
      <c r="AR59" s="12">
        <v>2.5</v>
      </c>
      <c r="AT59" s="12">
        <v>2</v>
      </c>
      <c r="AU59" s="12">
        <v>2</v>
      </c>
      <c r="AW59" s="9" t="s">
        <v>188</v>
      </c>
      <c r="AX59" s="12" t="s">
        <v>44</v>
      </c>
      <c r="BB59" s="12" t="s">
        <v>163</v>
      </c>
      <c r="BC59" s="12" t="s">
        <v>279</v>
      </c>
      <c r="BD59" s="12">
        <v>30</v>
      </c>
      <c r="BE59" s="12">
        <v>2</v>
      </c>
      <c r="BF59" s="12">
        <v>3</v>
      </c>
      <c r="BH59" s="12">
        <v>8</v>
      </c>
      <c r="BI59" s="12" t="s">
        <v>240</v>
      </c>
      <c r="BJ59" s="12">
        <v>60</v>
      </c>
      <c r="BK59" s="12">
        <v>1</v>
      </c>
      <c r="BL59" s="12">
        <v>18750</v>
      </c>
      <c r="BM59" s="121">
        <v>0.105</v>
      </c>
      <c r="BN59" s="121">
        <v>1.5</v>
      </c>
      <c r="BO59" s="121">
        <v>0.5</v>
      </c>
      <c r="BP59" s="16">
        <v>9</v>
      </c>
      <c r="BQ59" s="121">
        <v>2</v>
      </c>
      <c r="BR59" s="121">
        <v>-4</v>
      </c>
      <c r="BS59" s="121">
        <v>4</v>
      </c>
      <c r="BT59" s="12">
        <v>10</v>
      </c>
      <c r="BU59" s="12">
        <v>95</v>
      </c>
      <c r="BW59" s="12" t="s">
        <v>238</v>
      </c>
      <c r="BX59" s="12">
        <v>60</v>
      </c>
      <c r="BY59" s="12">
        <v>7</v>
      </c>
      <c r="BZ59" s="12">
        <v>6250</v>
      </c>
      <c r="CA59" s="121">
        <v>0.105</v>
      </c>
      <c r="CB59" s="121">
        <v>1.5</v>
      </c>
      <c r="CC59" s="121">
        <v>0.5</v>
      </c>
      <c r="CD59" s="16">
        <v>21</v>
      </c>
      <c r="CE59" s="121">
        <v>2</v>
      </c>
      <c r="CF59" s="121">
        <v>-4</v>
      </c>
      <c r="CG59" s="121">
        <v>4</v>
      </c>
      <c r="CH59" s="12">
        <v>10</v>
      </c>
      <c r="CI59" s="12" t="s">
        <v>203</v>
      </c>
      <c r="CR59" s="16"/>
      <c r="CS59" s="14"/>
      <c r="CY59" s="15" t="s">
        <v>191</v>
      </c>
      <c r="DA59" s="12" t="s">
        <v>158</v>
      </c>
      <c r="DC59" s="12">
        <v>13.54</v>
      </c>
      <c r="DD59" s="18">
        <v>13</v>
      </c>
      <c r="DE59" s="116">
        <v>0.92430000000000001</v>
      </c>
      <c r="ES59" s="116">
        <v>0.78510000000000002</v>
      </c>
    </row>
    <row r="60" spans="1:149" s="12" customFormat="1" x14ac:dyDescent="0.2">
      <c r="A60" s="121" t="s">
        <v>317</v>
      </c>
      <c r="C60" s="12" t="s">
        <v>319</v>
      </c>
      <c r="D60" s="12" t="s">
        <v>16</v>
      </c>
      <c r="E60" s="12" t="s">
        <v>22</v>
      </c>
      <c r="F60" s="12" t="s">
        <v>323</v>
      </c>
      <c r="G60" s="12">
        <v>1</v>
      </c>
      <c r="H60" s="12">
        <v>100</v>
      </c>
      <c r="I60" s="12" t="s">
        <v>14</v>
      </c>
      <c r="J60" s="9" t="s">
        <v>50</v>
      </c>
      <c r="K60" s="12">
        <v>12</v>
      </c>
      <c r="M60" s="12" t="s">
        <v>11</v>
      </c>
      <c r="N60" s="12" t="s">
        <v>170</v>
      </c>
      <c r="P60" s="9" t="s">
        <v>54</v>
      </c>
      <c r="Q60" s="12" t="s">
        <v>155</v>
      </c>
      <c r="S60" s="12" t="s">
        <v>156</v>
      </c>
      <c r="AB60" s="11" t="s">
        <v>42</v>
      </c>
      <c r="AC60" s="121">
        <v>0.92578000000000005</v>
      </c>
      <c r="AE60" s="11">
        <v>8</v>
      </c>
      <c r="AF60" s="12">
        <v>0.1</v>
      </c>
      <c r="AG60" s="12">
        <v>5</v>
      </c>
      <c r="AI60" s="12">
        <v>400</v>
      </c>
      <c r="AJ60" s="14">
        <v>0</v>
      </c>
      <c r="AM60" s="12">
        <v>400</v>
      </c>
      <c r="AN60" s="12">
        <v>6</v>
      </c>
      <c r="AP60" s="12">
        <v>1</v>
      </c>
      <c r="AQ60" s="12">
        <v>1</v>
      </c>
      <c r="AR60" s="12">
        <v>2.5</v>
      </c>
      <c r="AT60" s="12">
        <v>2</v>
      </c>
      <c r="AU60" s="12">
        <v>2</v>
      </c>
      <c r="AW60" s="9" t="s">
        <v>188</v>
      </c>
      <c r="AX60" s="12" t="s">
        <v>44</v>
      </c>
      <c r="BB60" s="12" t="s">
        <v>163</v>
      </c>
      <c r="BC60" s="12" t="s">
        <v>279</v>
      </c>
      <c r="BD60" s="12">
        <v>30</v>
      </c>
      <c r="BE60" s="12">
        <v>2</v>
      </c>
      <c r="BF60" s="12">
        <v>3</v>
      </c>
      <c r="BH60" s="12">
        <v>8</v>
      </c>
      <c r="BI60" s="12" t="s">
        <v>240</v>
      </c>
      <c r="BJ60" s="12">
        <v>60</v>
      </c>
      <c r="BK60" s="12">
        <v>1</v>
      </c>
      <c r="BL60" s="12">
        <v>18750</v>
      </c>
      <c r="BM60" s="121">
        <v>0.105</v>
      </c>
      <c r="BN60" s="121">
        <v>1.5</v>
      </c>
      <c r="BO60" s="121">
        <v>0.5</v>
      </c>
      <c r="BP60" s="16">
        <v>9</v>
      </c>
      <c r="BQ60" s="121">
        <v>2</v>
      </c>
      <c r="BR60" s="121">
        <v>-4</v>
      </c>
      <c r="BS60" s="121">
        <v>4</v>
      </c>
      <c r="BT60" s="121">
        <v>10</v>
      </c>
      <c r="BU60" s="12" t="s">
        <v>203</v>
      </c>
      <c r="BW60" s="12" t="s">
        <v>238</v>
      </c>
      <c r="BX60" s="12">
        <v>60</v>
      </c>
      <c r="BY60" s="12">
        <v>7</v>
      </c>
      <c r="BZ60" s="12">
        <v>6250</v>
      </c>
      <c r="CA60" s="121">
        <v>0.105</v>
      </c>
      <c r="CB60" s="121">
        <v>1.5</v>
      </c>
      <c r="CC60" s="121">
        <v>0.5</v>
      </c>
      <c r="CD60" s="16">
        <v>21</v>
      </c>
      <c r="CE60" s="121">
        <v>2</v>
      </c>
      <c r="CF60" s="121">
        <v>-4</v>
      </c>
      <c r="CG60" s="121">
        <v>4</v>
      </c>
      <c r="CH60" s="121">
        <v>10</v>
      </c>
      <c r="CI60" s="12">
        <v>95</v>
      </c>
      <c r="CR60" s="16"/>
      <c r="CS60" s="14"/>
      <c r="CY60" s="15" t="s">
        <v>191</v>
      </c>
      <c r="DA60" s="12" t="s">
        <v>158</v>
      </c>
      <c r="DC60" s="12">
        <v>16.23</v>
      </c>
      <c r="DD60" s="18">
        <v>16</v>
      </c>
      <c r="DE60" s="116">
        <v>0.91669999999999996</v>
      </c>
      <c r="ES60" s="116">
        <v>0.78520000000000001</v>
      </c>
    </row>
    <row r="61" spans="1:149" s="12" customFormat="1" x14ac:dyDescent="0.2">
      <c r="A61" s="121" t="s">
        <v>318</v>
      </c>
      <c r="C61" s="12" t="s">
        <v>319</v>
      </c>
      <c r="D61" s="12" t="s">
        <v>16</v>
      </c>
      <c r="E61" s="12" t="s">
        <v>22</v>
      </c>
      <c r="F61" s="12" t="s">
        <v>323</v>
      </c>
      <c r="G61" s="12">
        <v>1</v>
      </c>
      <c r="H61" s="12">
        <v>100</v>
      </c>
      <c r="I61" s="12" t="s">
        <v>14</v>
      </c>
      <c r="J61" s="9" t="s">
        <v>50</v>
      </c>
      <c r="K61" s="12">
        <v>12</v>
      </c>
      <c r="M61" s="12" t="s">
        <v>11</v>
      </c>
      <c r="N61" s="12" t="s">
        <v>170</v>
      </c>
      <c r="P61" s="9" t="s">
        <v>54</v>
      </c>
      <c r="Q61" s="12" t="s">
        <v>155</v>
      </c>
      <c r="S61" s="12" t="s">
        <v>156</v>
      </c>
      <c r="AB61" s="11" t="s">
        <v>42</v>
      </c>
      <c r="AC61" s="121">
        <v>0.92578000000000005</v>
      </c>
      <c r="AE61" s="11">
        <v>8</v>
      </c>
      <c r="AF61" s="12">
        <v>0.1</v>
      </c>
      <c r="AG61" s="12">
        <v>5</v>
      </c>
      <c r="AI61" s="12">
        <v>400</v>
      </c>
      <c r="AJ61" s="14">
        <v>0</v>
      </c>
      <c r="AM61" s="12">
        <v>400</v>
      </c>
      <c r="AN61" s="12">
        <v>6</v>
      </c>
      <c r="AP61" s="12">
        <v>1</v>
      </c>
      <c r="AQ61" s="12">
        <v>1</v>
      </c>
      <c r="AR61" s="12">
        <v>2.5</v>
      </c>
      <c r="AT61" s="12">
        <v>2</v>
      </c>
      <c r="AU61" s="12">
        <v>2</v>
      </c>
      <c r="AW61" s="9" t="s">
        <v>188</v>
      </c>
      <c r="AX61" s="12" t="s">
        <v>44</v>
      </c>
      <c r="BB61" s="12" t="s">
        <v>163</v>
      </c>
      <c r="BC61" s="12" t="s">
        <v>279</v>
      </c>
      <c r="BD61" s="12">
        <v>30</v>
      </c>
      <c r="BE61" s="12">
        <v>2</v>
      </c>
      <c r="BF61" s="12">
        <v>3</v>
      </c>
      <c r="BH61" s="12">
        <v>8</v>
      </c>
      <c r="BI61" s="12" t="s">
        <v>240</v>
      </c>
      <c r="BJ61" s="12">
        <v>60</v>
      </c>
      <c r="BK61" s="12">
        <v>1</v>
      </c>
      <c r="BL61" s="12">
        <v>18750</v>
      </c>
      <c r="BM61" s="121">
        <v>0.105</v>
      </c>
      <c r="BN61" s="121">
        <v>1.5</v>
      </c>
      <c r="BO61" s="121">
        <v>0.5</v>
      </c>
      <c r="BP61" s="16">
        <v>9</v>
      </c>
      <c r="BQ61" s="121">
        <v>2</v>
      </c>
      <c r="BR61" s="121">
        <v>-4</v>
      </c>
      <c r="BS61" s="121">
        <v>4</v>
      </c>
      <c r="BT61" s="12">
        <v>10</v>
      </c>
      <c r="BU61" s="12">
        <v>95</v>
      </c>
      <c r="BW61" s="12" t="s">
        <v>238</v>
      </c>
      <c r="BX61" s="12">
        <v>60</v>
      </c>
      <c r="BY61" s="12">
        <v>7</v>
      </c>
      <c r="BZ61" s="12">
        <v>6250</v>
      </c>
      <c r="CA61" s="121">
        <v>0.105</v>
      </c>
      <c r="CB61" s="121">
        <v>1.5</v>
      </c>
      <c r="CC61" s="121">
        <v>0.5</v>
      </c>
      <c r="CD61" s="16">
        <v>21</v>
      </c>
      <c r="CE61" s="121">
        <v>2</v>
      </c>
      <c r="CF61" s="121">
        <v>-4</v>
      </c>
      <c r="CG61" s="121">
        <v>4</v>
      </c>
      <c r="CH61" s="12">
        <v>10</v>
      </c>
      <c r="CI61" s="12">
        <v>95</v>
      </c>
      <c r="CR61" s="16"/>
      <c r="CS61" s="14"/>
      <c r="CY61" s="15" t="s">
        <v>191</v>
      </c>
      <c r="DA61" s="12" t="s">
        <v>158</v>
      </c>
      <c r="DC61" s="12">
        <v>16.23</v>
      </c>
      <c r="DD61" s="18">
        <v>16</v>
      </c>
      <c r="DE61" s="116">
        <v>0.91669999999999996</v>
      </c>
      <c r="ES61" s="116">
        <v>0.78520000000000001</v>
      </c>
    </row>
    <row r="62" spans="1:149" s="12" customFormat="1" x14ac:dyDescent="0.2">
      <c r="A62" s="121" t="s">
        <v>318</v>
      </c>
      <c r="C62" s="12" t="s">
        <v>319</v>
      </c>
      <c r="D62" s="12" t="s">
        <v>19</v>
      </c>
      <c r="E62" s="12" t="s">
        <v>0</v>
      </c>
      <c r="F62" s="12" t="s">
        <v>323</v>
      </c>
      <c r="G62" s="12">
        <v>1</v>
      </c>
      <c r="H62" s="12">
        <v>100</v>
      </c>
      <c r="I62" s="12" t="s">
        <v>14</v>
      </c>
      <c r="J62" s="9" t="s">
        <v>48</v>
      </c>
      <c r="M62" s="12" t="s">
        <v>9</v>
      </c>
      <c r="N62" s="12" t="s">
        <v>170</v>
      </c>
      <c r="P62" s="9" t="s">
        <v>54</v>
      </c>
      <c r="Q62" s="12" t="s">
        <v>155</v>
      </c>
      <c r="S62" s="12" t="s">
        <v>156</v>
      </c>
      <c r="AB62" s="11" t="s">
        <v>42</v>
      </c>
      <c r="AC62" s="121">
        <v>0.92578000000000005</v>
      </c>
      <c r="AE62" s="11">
        <v>8</v>
      </c>
      <c r="AF62" s="12">
        <v>0.1</v>
      </c>
      <c r="AG62" s="12">
        <v>5</v>
      </c>
      <c r="AI62" s="12">
        <v>1600</v>
      </c>
      <c r="AJ62" s="14">
        <v>0</v>
      </c>
      <c r="AM62" s="12">
        <v>1600</v>
      </c>
      <c r="AN62" s="12">
        <v>6</v>
      </c>
      <c r="AP62" s="12">
        <v>1</v>
      </c>
      <c r="AQ62" s="12">
        <v>1</v>
      </c>
      <c r="AR62" s="12">
        <v>0.625</v>
      </c>
      <c r="AT62" s="12">
        <v>2</v>
      </c>
      <c r="AU62" s="12" t="s">
        <v>326</v>
      </c>
      <c r="AW62" s="9" t="s">
        <v>63</v>
      </c>
      <c r="AX62" s="12" t="s">
        <v>44</v>
      </c>
      <c r="BB62" s="12" t="s">
        <v>163</v>
      </c>
      <c r="BC62" s="12" t="s">
        <v>279</v>
      </c>
      <c r="BD62" s="12">
        <v>30</v>
      </c>
      <c r="BE62" s="12">
        <v>2</v>
      </c>
      <c r="BF62" s="19">
        <v>1.5</v>
      </c>
      <c r="BG62" s="19">
        <v>8</v>
      </c>
      <c r="BH62" s="19"/>
      <c r="BI62" s="12" t="s">
        <v>240</v>
      </c>
      <c r="BJ62" s="12" t="s">
        <v>55</v>
      </c>
      <c r="BK62" s="12">
        <v>1</v>
      </c>
      <c r="BL62" s="19">
        <v>88235</v>
      </c>
      <c r="BM62" s="121">
        <v>0.105</v>
      </c>
      <c r="BN62" s="121">
        <v>1.5</v>
      </c>
      <c r="BO62" s="121">
        <v>0.5</v>
      </c>
      <c r="BP62" s="16">
        <v>5.3</v>
      </c>
      <c r="BQ62" s="121">
        <v>2</v>
      </c>
      <c r="BR62" s="121">
        <v>-4</v>
      </c>
      <c r="BS62" s="121">
        <v>4</v>
      </c>
      <c r="BT62" s="12">
        <v>10</v>
      </c>
      <c r="BU62" s="12" t="s">
        <v>203</v>
      </c>
      <c r="BW62" s="12" t="s">
        <v>238</v>
      </c>
      <c r="BX62" s="12" t="s">
        <v>55</v>
      </c>
      <c r="BY62" s="12">
        <v>1</v>
      </c>
      <c r="BZ62" s="12">
        <v>58824</v>
      </c>
      <c r="CA62" s="121">
        <v>0.105</v>
      </c>
      <c r="CB62" s="121">
        <v>1.5</v>
      </c>
      <c r="CC62" s="121">
        <v>0.5</v>
      </c>
      <c r="CD62" s="16">
        <v>24.7</v>
      </c>
      <c r="CE62" s="121">
        <v>2</v>
      </c>
      <c r="CF62" s="121">
        <v>-4</v>
      </c>
      <c r="CG62" s="121">
        <v>4</v>
      </c>
      <c r="CH62" s="12">
        <v>10</v>
      </c>
      <c r="CI62" s="12" t="s">
        <v>203</v>
      </c>
      <c r="CR62" s="16"/>
      <c r="CY62" s="15" t="s">
        <v>191</v>
      </c>
      <c r="CZ62" s="19"/>
      <c r="DA62" s="12" t="s">
        <v>158</v>
      </c>
      <c r="DC62" s="12">
        <v>5.43</v>
      </c>
      <c r="DD62" s="18">
        <v>5</v>
      </c>
      <c r="DE62" s="116">
        <v>0.91439999999999999</v>
      </c>
      <c r="ES62" s="116">
        <v>0.28399999999999997</v>
      </c>
    </row>
    <row r="63" spans="1:149" s="12" customFormat="1" x14ac:dyDescent="0.2">
      <c r="A63" s="121" t="s">
        <v>317</v>
      </c>
      <c r="C63" s="12" t="s">
        <v>319</v>
      </c>
      <c r="D63" s="12" t="s">
        <v>19</v>
      </c>
      <c r="E63" s="12" t="s">
        <v>0</v>
      </c>
      <c r="F63" s="12" t="s">
        <v>323</v>
      </c>
      <c r="G63" s="12">
        <v>1</v>
      </c>
      <c r="H63" s="12">
        <v>100</v>
      </c>
      <c r="I63" s="12" t="s">
        <v>14</v>
      </c>
      <c r="J63" s="9" t="s">
        <v>48</v>
      </c>
      <c r="M63" s="12" t="s">
        <v>9</v>
      </c>
      <c r="N63" s="12" t="s">
        <v>170</v>
      </c>
      <c r="P63" s="9" t="s">
        <v>54</v>
      </c>
      <c r="Q63" s="12" t="s">
        <v>155</v>
      </c>
      <c r="S63" s="12" t="s">
        <v>156</v>
      </c>
      <c r="AB63" s="11" t="s">
        <v>42</v>
      </c>
      <c r="AC63" s="121">
        <v>0.92578000000000005</v>
      </c>
      <c r="AE63" s="11">
        <v>8</v>
      </c>
      <c r="AF63" s="12">
        <v>0.1</v>
      </c>
      <c r="AG63" s="12">
        <v>5</v>
      </c>
      <c r="AI63" s="12">
        <v>1600</v>
      </c>
      <c r="AJ63" s="12">
        <v>0</v>
      </c>
      <c r="AM63" s="12">
        <v>1600</v>
      </c>
      <c r="AN63" s="12">
        <v>6</v>
      </c>
      <c r="AP63" s="12">
        <v>1</v>
      </c>
      <c r="AQ63" s="12">
        <v>1</v>
      </c>
      <c r="AR63" s="12">
        <v>0.625</v>
      </c>
      <c r="AT63" s="12">
        <v>2</v>
      </c>
      <c r="AU63" s="12" t="s">
        <v>326</v>
      </c>
      <c r="AW63" s="9" t="s">
        <v>63</v>
      </c>
      <c r="AX63" s="12" t="s">
        <v>44</v>
      </c>
      <c r="BB63" s="12" t="s">
        <v>163</v>
      </c>
      <c r="BC63" s="12" t="s">
        <v>279</v>
      </c>
      <c r="BD63" s="12">
        <v>30</v>
      </c>
      <c r="BE63" s="12">
        <v>2</v>
      </c>
      <c r="BF63" s="19">
        <v>1.5</v>
      </c>
      <c r="BG63" s="19">
        <v>8</v>
      </c>
      <c r="BH63" s="19"/>
      <c r="BI63" s="12" t="s">
        <v>240</v>
      </c>
      <c r="BJ63" s="12" t="s">
        <v>55</v>
      </c>
      <c r="BK63" s="12">
        <v>1</v>
      </c>
      <c r="BL63" s="19">
        <v>88235</v>
      </c>
      <c r="BM63" s="121">
        <v>0.105</v>
      </c>
      <c r="BN63" s="121">
        <v>1.5</v>
      </c>
      <c r="BO63" s="121">
        <v>0.5</v>
      </c>
      <c r="BP63" s="16">
        <v>5.3</v>
      </c>
      <c r="BQ63" s="121">
        <v>2</v>
      </c>
      <c r="BR63" s="121">
        <v>-4</v>
      </c>
      <c r="BS63" s="121">
        <v>4</v>
      </c>
      <c r="BT63" s="12">
        <v>15</v>
      </c>
      <c r="BU63" s="12" t="s">
        <v>203</v>
      </c>
      <c r="BW63" s="12" t="s">
        <v>238</v>
      </c>
      <c r="BX63" s="12" t="s">
        <v>55</v>
      </c>
      <c r="BY63" s="12">
        <v>1</v>
      </c>
      <c r="BZ63" s="12">
        <v>58824</v>
      </c>
      <c r="CA63" s="121">
        <v>0.105</v>
      </c>
      <c r="CB63" s="121">
        <v>1.5</v>
      </c>
      <c r="CC63" s="121">
        <v>0.5</v>
      </c>
      <c r="CD63" s="16">
        <v>24.7</v>
      </c>
      <c r="CE63" s="121">
        <v>2</v>
      </c>
      <c r="CF63" s="121">
        <v>-4</v>
      </c>
      <c r="CG63" s="121">
        <v>4</v>
      </c>
      <c r="CH63" s="12">
        <v>10</v>
      </c>
      <c r="CI63" s="12" t="s">
        <v>203</v>
      </c>
      <c r="CR63" s="16"/>
      <c r="CY63" s="15" t="s">
        <v>191</v>
      </c>
      <c r="CZ63" s="19"/>
      <c r="DA63" s="12" t="s">
        <v>158</v>
      </c>
      <c r="DC63" s="12">
        <v>7.43</v>
      </c>
      <c r="DD63" s="18">
        <v>7</v>
      </c>
      <c r="DE63" s="116">
        <v>0.91359999999999997</v>
      </c>
      <c r="ES63" s="116">
        <v>0.41549999999999998</v>
      </c>
    </row>
    <row r="64" spans="1:149" s="12" customFormat="1" x14ac:dyDescent="0.2">
      <c r="A64" s="121" t="s">
        <v>318</v>
      </c>
      <c r="C64" s="12" t="s">
        <v>319</v>
      </c>
      <c r="D64" s="12" t="s">
        <v>19</v>
      </c>
      <c r="E64" s="12" t="s">
        <v>0</v>
      </c>
      <c r="F64" s="12" t="s">
        <v>323</v>
      </c>
      <c r="G64" s="12">
        <v>1</v>
      </c>
      <c r="H64" s="12">
        <v>100</v>
      </c>
      <c r="I64" s="12" t="s">
        <v>14</v>
      </c>
      <c r="J64" s="9" t="s">
        <v>48</v>
      </c>
      <c r="M64" s="12" t="s">
        <v>9</v>
      </c>
      <c r="N64" s="12" t="s">
        <v>170</v>
      </c>
      <c r="P64" s="9" t="s">
        <v>54</v>
      </c>
      <c r="Q64" s="12" t="s">
        <v>155</v>
      </c>
      <c r="S64" s="12" t="s">
        <v>156</v>
      </c>
      <c r="AB64" s="11" t="s">
        <v>42</v>
      </c>
      <c r="AC64" s="121">
        <v>0.92578000000000005</v>
      </c>
      <c r="AE64" s="11">
        <v>8</v>
      </c>
      <c r="AF64" s="12">
        <v>0.1</v>
      </c>
      <c r="AG64" s="12">
        <v>5</v>
      </c>
      <c r="AI64" s="12">
        <v>1600</v>
      </c>
      <c r="AJ64" s="14">
        <v>0</v>
      </c>
      <c r="AM64" s="12">
        <v>1600</v>
      </c>
      <c r="AN64" s="12">
        <v>6</v>
      </c>
      <c r="AP64" s="12">
        <v>1</v>
      </c>
      <c r="AQ64" s="12">
        <v>1</v>
      </c>
      <c r="AR64" s="12">
        <v>0.625</v>
      </c>
      <c r="AT64" s="12">
        <v>2</v>
      </c>
      <c r="AU64" s="12" t="s">
        <v>326</v>
      </c>
      <c r="AW64" s="9" t="s">
        <v>63</v>
      </c>
      <c r="AX64" s="12" t="s">
        <v>44</v>
      </c>
      <c r="BB64" s="12" t="s">
        <v>163</v>
      </c>
      <c r="BC64" s="12" t="s">
        <v>279</v>
      </c>
      <c r="BD64" s="12">
        <v>30</v>
      </c>
      <c r="BE64" s="12">
        <v>2</v>
      </c>
      <c r="BF64" s="19">
        <v>1.5</v>
      </c>
      <c r="BG64" s="12">
        <v>8</v>
      </c>
      <c r="BI64" s="12" t="s">
        <v>240</v>
      </c>
      <c r="BJ64" s="12" t="s">
        <v>55</v>
      </c>
      <c r="BK64" s="12">
        <v>1</v>
      </c>
      <c r="BL64" s="19">
        <v>88235</v>
      </c>
      <c r="BM64" s="121">
        <v>0.105</v>
      </c>
      <c r="BN64" s="121">
        <v>1.5</v>
      </c>
      <c r="BO64" s="121">
        <v>0.5</v>
      </c>
      <c r="BP64" s="16">
        <v>5.3</v>
      </c>
      <c r="BQ64" s="121">
        <v>2</v>
      </c>
      <c r="BR64" s="121">
        <v>-4</v>
      </c>
      <c r="BS64" s="121">
        <v>4</v>
      </c>
      <c r="BT64" s="121" t="s">
        <v>55</v>
      </c>
      <c r="BU64" s="12" t="s">
        <v>203</v>
      </c>
      <c r="BW64" s="12" t="s">
        <v>238</v>
      </c>
      <c r="BX64" s="12" t="s">
        <v>55</v>
      </c>
      <c r="BY64" s="12">
        <v>1</v>
      </c>
      <c r="BZ64" s="12">
        <v>58824</v>
      </c>
      <c r="CA64" s="121">
        <v>0.105</v>
      </c>
      <c r="CB64" s="121">
        <v>1.5</v>
      </c>
      <c r="CC64" s="121">
        <v>0.5</v>
      </c>
      <c r="CD64" s="16">
        <v>24.7</v>
      </c>
      <c r="CE64" s="121">
        <v>2</v>
      </c>
      <c r="CF64" s="121">
        <v>-4</v>
      </c>
      <c r="CG64" s="121">
        <v>4</v>
      </c>
      <c r="CH64" s="12">
        <v>10</v>
      </c>
      <c r="CI64" s="12" t="s">
        <v>203</v>
      </c>
      <c r="CR64" s="16"/>
      <c r="CY64" s="15" t="s">
        <v>191</v>
      </c>
      <c r="DA64" s="12" t="s">
        <v>158</v>
      </c>
      <c r="DC64" s="12">
        <v>8.16</v>
      </c>
      <c r="DD64" s="18">
        <v>8</v>
      </c>
      <c r="DE64" s="116">
        <v>0.90629999999999999</v>
      </c>
      <c r="ES64" s="116">
        <v>0.48899999999999999</v>
      </c>
    </row>
    <row r="65" spans="1:149" s="12" customFormat="1" x14ac:dyDescent="0.2">
      <c r="A65" s="121" t="s">
        <v>317</v>
      </c>
      <c r="C65" s="12" t="s">
        <v>319</v>
      </c>
      <c r="D65" s="12" t="s">
        <v>19</v>
      </c>
      <c r="E65" s="12" t="s">
        <v>0</v>
      </c>
      <c r="F65" s="12" t="s">
        <v>323</v>
      </c>
      <c r="G65" s="12">
        <v>1</v>
      </c>
      <c r="H65" s="12">
        <v>100</v>
      </c>
      <c r="I65" s="12" t="s">
        <v>14</v>
      </c>
      <c r="J65" s="9" t="s">
        <v>48</v>
      </c>
      <c r="M65" s="12" t="s">
        <v>9</v>
      </c>
      <c r="N65" s="12" t="s">
        <v>170</v>
      </c>
      <c r="P65" s="9" t="s">
        <v>54</v>
      </c>
      <c r="Q65" s="12" t="s">
        <v>155</v>
      </c>
      <c r="S65" s="12" t="s">
        <v>156</v>
      </c>
      <c r="AB65" s="11" t="s">
        <v>42</v>
      </c>
      <c r="AC65" s="121">
        <v>0.92578000000000005</v>
      </c>
      <c r="AE65" s="11">
        <v>8</v>
      </c>
      <c r="AF65" s="12">
        <v>0.1</v>
      </c>
      <c r="AG65" s="12">
        <v>5</v>
      </c>
      <c r="AI65" s="12">
        <v>1600</v>
      </c>
      <c r="AJ65" s="14">
        <v>0</v>
      </c>
      <c r="AM65" s="12">
        <v>1600</v>
      </c>
      <c r="AN65" s="12">
        <v>6</v>
      </c>
      <c r="AP65" s="12">
        <v>1</v>
      </c>
      <c r="AQ65" s="12">
        <v>1</v>
      </c>
      <c r="AR65" s="12">
        <v>0.625</v>
      </c>
      <c r="AT65" s="12">
        <v>2</v>
      </c>
      <c r="AU65" s="12" t="s">
        <v>326</v>
      </c>
      <c r="AW65" s="9" t="s">
        <v>63</v>
      </c>
      <c r="AX65" s="12" t="s">
        <v>44</v>
      </c>
      <c r="BB65" s="12" t="s">
        <v>163</v>
      </c>
      <c r="BC65" s="12" t="s">
        <v>279</v>
      </c>
      <c r="BD65" s="12">
        <v>30</v>
      </c>
      <c r="BE65" s="12">
        <v>2</v>
      </c>
      <c r="BF65" s="19">
        <v>1.5</v>
      </c>
      <c r="BG65" s="12">
        <v>8</v>
      </c>
      <c r="BI65" s="12" t="s">
        <v>240</v>
      </c>
      <c r="BJ65" s="12" t="s">
        <v>55</v>
      </c>
      <c r="BK65" s="12">
        <v>1</v>
      </c>
      <c r="BL65" s="19">
        <v>88235</v>
      </c>
      <c r="BM65" s="121">
        <v>0.105</v>
      </c>
      <c r="BN65" s="121">
        <v>1.5</v>
      </c>
      <c r="BO65" s="121">
        <v>0.5</v>
      </c>
      <c r="BP65" s="16">
        <v>5.3</v>
      </c>
      <c r="BQ65" s="121">
        <v>2</v>
      </c>
      <c r="BR65" s="121">
        <v>-4</v>
      </c>
      <c r="BS65" s="121">
        <v>4</v>
      </c>
      <c r="BT65" s="12">
        <v>15</v>
      </c>
      <c r="BU65" s="12" t="s">
        <v>203</v>
      </c>
      <c r="BW65" s="12" t="s">
        <v>238</v>
      </c>
      <c r="BX65" s="12" t="s">
        <v>55</v>
      </c>
      <c r="BY65" s="12">
        <v>1</v>
      </c>
      <c r="BZ65" s="12">
        <v>58824</v>
      </c>
      <c r="CA65" s="121">
        <v>0.105</v>
      </c>
      <c r="CB65" s="121">
        <v>1.5</v>
      </c>
      <c r="CC65" s="121">
        <v>0.5</v>
      </c>
      <c r="CD65" s="16">
        <v>24.7</v>
      </c>
      <c r="CE65" s="121">
        <v>2</v>
      </c>
      <c r="CF65" s="121">
        <v>-4</v>
      </c>
      <c r="CG65" s="121">
        <v>4</v>
      </c>
      <c r="CH65" s="12">
        <v>10</v>
      </c>
      <c r="CI65" s="12">
        <v>95</v>
      </c>
      <c r="CR65" s="16"/>
      <c r="CY65" s="15" t="s">
        <v>191</v>
      </c>
      <c r="DA65" s="12" t="s">
        <v>158</v>
      </c>
      <c r="DC65" s="12">
        <v>7.43</v>
      </c>
      <c r="DD65" s="18">
        <v>7</v>
      </c>
      <c r="DE65" s="116">
        <v>0.91359999999999997</v>
      </c>
      <c r="ES65" s="116">
        <v>0.41549999999999998</v>
      </c>
    </row>
    <row r="66" spans="1:149" s="12" customFormat="1" x14ac:dyDescent="0.2">
      <c r="A66" s="121" t="s">
        <v>318</v>
      </c>
      <c r="C66" s="12" t="s">
        <v>319</v>
      </c>
      <c r="D66" s="12" t="s">
        <v>19</v>
      </c>
      <c r="E66" s="12" t="s">
        <v>0</v>
      </c>
      <c r="F66" s="12" t="s">
        <v>323</v>
      </c>
      <c r="G66" s="12">
        <v>1</v>
      </c>
      <c r="H66" s="12">
        <v>100</v>
      </c>
      <c r="I66" s="12" t="s">
        <v>14</v>
      </c>
      <c r="J66" s="9" t="s">
        <v>48</v>
      </c>
      <c r="M66" s="12" t="s">
        <v>9</v>
      </c>
      <c r="N66" s="12" t="s">
        <v>170</v>
      </c>
      <c r="P66" s="9" t="s">
        <v>54</v>
      </c>
      <c r="Q66" s="12" t="s">
        <v>155</v>
      </c>
      <c r="S66" s="12" t="s">
        <v>156</v>
      </c>
      <c r="AB66" s="11" t="s">
        <v>42</v>
      </c>
      <c r="AC66" s="121">
        <v>0.92578000000000005</v>
      </c>
      <c r="AE66" s="11">
        <v>8</v>
      </c>
      <c r="AF66" s="12">
        <v>0.1</v>
      </c>
      <c r="AG66" s="12">
        <v>5</v>
      </c>
      <c r="AI66" s="12">
        <v>1600</v>
      </c>
      <c r="AJ66" s="14">
        <v>0</v>
      </c>
      <c r="AM66" s="12">
        <v>1600</v>
      </c>
      <c r="AN66" s="12">
        <v>6</v>
      </c>
      <c r="AP66" s="12">
        <v>1</v>
      </c>
      <c r="AQ66" s="12">
        <v>1</v>
      </c>
      <c r="AR66" s="12">
        <v>0.625</v>
      </c>
      <c r="AT66" s="12">
        <v>2</v>
      </c>
      <c r="AU66" s="12" t="s">
        <v>326</v>
      </c>
      <c r="AW66" s="9" t="s">
        <v>63</v>
      </c>
      <c r="AX66" s="12" t="s">
        <v>44</v>
      </c>
      <c r="BB66" s="12" t="s">
        <v>163</v>
      </c>
      <c r="BC66" s="12" t="s">
        <v>279</v>
      </c>
      <c r="BD66" s="12">
        <v>30</v>
      </c>
      <c r="BE66" s="12">
        <v>2</v>
      </c>
      <c r="BF66" s="19">
        <v>1.5</v>
      </c>
      <c r="BG66" s="12">
        <v>8</v>
      </c>
      <c r="BI66" s="12" t="s">
        <v>240</v>
      </c>
      <c r="BJ66" s="12" t="s">
        <v>55</v>
      </c>
      <c r="BK66" s="12">
        <v>1</v>
      </c>
      <c r="BL66" s="19">
        <v>88235</v>
      </c>
      <c r="BM66" s="121">
        <v>0.105</v>
      </c>
      <c r="BN66" s="121">
        <v>1.5</v>
      </c>
      <c r="BO66" s="121">
        <v>0.5</v>
      </c>
      <c r="BP66" s="16">
        <v>5.3</v>
      </c>
      <c r="BQ66" s="121">
        <v>2</v>
      </c>
      <c r="BR66" s="121">
        <v>-4</v>
      </c>
      <c r="BS66" s="121">
        <v>4</v>
      </c>
      <c r="BT66" s="12">
        <v>15</v>
      </c>
      <c r="BU66" s="12">
        <v>95</v>
      </c>
      <c r="BW66" s="12" t="s">
        <v>238</v>
      </c>
      <c r="BX66" s="12" t="s">
        <v>55</v>
      </c>
      <c r="BY66" s="12">
        <v>1</v>
      </c>
      <c r="BZ66" s="12">
        <v>58824</v>
      </c>
      <c r="CA66" s="121">
        <v>0.105</v>
      </c>
      <c r="CB66" s="121">
        <v>1.5</v>
      </c>
      <c r="CC66" s="121">
        <v>0.5</v>
      </c>
      <c r="CD66" s="16">
        <v>24.7</v>
      </c>
      <c r="CE66" s="121">
        <v>2</v>
      </c>
      <c r="CF66" s="121">
        <v>-4</v>
      </c>
      <c r="CG66" s="121">
        <v>4</v>
      </c>
      <c r="CH66" s="12">
        <v>10</v>
      </c>
      <c r="CI66" s="12" t="s">
        <v>203</v>
      </c>
      <c r="CR66" s="16"/>
      <c r="CY66" s="15" t="s">
        <v>191</v>
      </c>
      <c r="DA66" s="12" t="s">
        <v>158</v>
      </c>
      <c r="DC66" s="12">
        <v>8.07</v>
      </c>
      <c r="DD66" s="18">
        <v>8</v>
      </c>
      <c r="DE66" s="116">
        <v>0.90280000000000005</v>
      </c>
      <c r="ES66" s="116">
        <v>0.4955</v>
      </c>
    </row>
    <row r="67" spans="1:149" s="12" customFormat="1" x14ac:dyDescent="0.2">
      <c r="A67" s="121" t="s">
        <v>317</v>
      </c>
      <c r="C67" s="12" t="s">
        <v>319</v>
      </c>
      <c r="D67" s="12" t="s">
        <v>19</v>
      </c>
      <c r="E67" s="12" t="s">
        <v>0</v>
      </c>
      <c r="F67" s="12" t="s">
        <v>323</v>
      </c>
      <c r="G67" s="12">
        <v>1</v>
      </c>
      <c r="H67" s="12">
        <v>100</v>
      </c>
      <c r="I67" s="12" t="s">
        <v>14</v>
      </c>
      <c r="J67" s="9" t="s">
        <v>48</v>
      </c>
      <c r="M67" s="12" t="s">
        <v>9</v>
      </c>
      <c r="N67" s="12" t="s">
        <v>170</v>
      </c>
      <c r="P67" s="9" t="s">
        <v>54</v>
      </c>
      <c r="Q67" s="12" t="s">
        <v>155</v>
      </c>
      <c r="S67" s="12" t="s">
        <v>156</v>
      </c>
      <c r="AB67" s="11" t="s">
        <v>42</v>
      </c>
      <c r="AC67" s="121">
        <v>0.92578000000000005</v>
      </c>
      <c r="AE67" s="11">
        <v>8</v>
      </c>
      <c r="AF67" s="12">
        <v>0.1</v>
      </c>
      <c r="AG67" s="12">
        <v>5</v>
      </c>
      <c r="AI67" s="12">
        <v>1600</v>
      </c>
      <c r="AJ67" s="14">
        <v>0</v>
      </c>
      <c r="AM67" s="12">
        <v>1600</v>
      </c>
      <c r="AN67" s="12">
        <v>6</v>
      </c>
      <c r="AP67" s="12">
        <v>1</v>
      </c>
      <c r="AQ67" s="12">
        <v>1</v>
      </c>
      <c r="AR67" s="12">
        <v>0.625</v>
      </c>
      <c r="AT67" s="12">
        <v>2</v>
      </c>
      <c r="AU67" s="12" t="s">
        <v>326</v>
      </c>
      <c r="AW67" s="9" t="s">
        <v>63</v>
      </c>
      <c r="AX67" s="12" t="s">
        <v>44</v>
      </c>
      <c r="BB67" s="12" t="s">
        <v>163</v>
      </c>
      <c r="BC67" s="12" t="s">
        <v>279</v>
      </c>
      <c r="BD67" s="12">
        <v>30</v>
      </c>
      <c r="BE67" s="12">
        <v>2</v>
      </c>
      <c r="BF67" s="19">
        <v>1.5</v>
      </c>
      <c r="BG67" s="12">
        <v>8</v>
      </c>
      <c r="BI67" s="12" t="s">
        <v>240</v>
      </c>
      <c r="BJ67" s="12" t="s">
        <v>55</v>
      </c>
      <c r="BK67" s="12">
        <v>1</v>
      </c>
      <c r="BL67" s="19">
        <v>88235</v>
      </c>
      <c r="BM67" s="121">
        <v>0.105</v>
      </c>
      <c r="BN67" s="121">
        <v>1.5</v>
      </c>
      <c r="BO67" s="121">
        <v>0.5</v>
      </c>
      <c r="BP67" s="16">
        <v>5.3</v>
      </c>
      <c r="BQ67" s="121">
        <v>2</v>
      </c>
      <c r="BR67" s="121">
        <v>-4</v>
      </c>
      <c r="BS67" s="121">
        <v>4</v>
      </c>
      <c r="BT67" s="12" t="s">
        <v>55</v>
      </c>
      <c r="BU67" s="12" t="s">
        <v>203</v>
      </c>
      <c r="BW67" s="12" t="s">
        <v>238</v>
      </c>
      <c r="BX67" s="12" t="s">
        <v>55</v>
      </c>
      <c r="BY67" s="12">
        <v>1</v>
      </c>
      <c r="BZ67" s="12">
        <v>58824</v>
      </c>
      <c r="CA67" s="121">
        <v>0.105</v>
      </c>
      <c r="CB67" s="121">
        <v>1.5</v>
      </c>
      <c r="CC67" s="121">
        <v>0.5</v>
      </c>
      <c r="CD67" s="16">
        <v>24.7</v>
      </c>
      <c r="CE67" s="121">
        <v>2</v>
      </c>
      <c r="CF67" s="121">
        <v>-4</v>
      </c>
      <c r="CG67" s="121">
        <v>4</v>
      </c>
      <c r="CH67" s="12">
        <v>10</v>
      </c>
      <c r="CI67" s="12">
        <v>95</v>
      </c>
      <c r="CR67" s="16"/>
      <c r="CY67" s="15" t="s">
        <v>191</v>
      </c>
      <c r="DA67" s="12" t="s">
        <v>158</v>
      </c>
      <c r="DC67" s="12">
        <v>9.0299999999999994</v>
      </c>
      <c r="DD67" s="18">
        <v>9</v>
      </c>
      <c r="DE67" s="116">
        <v>0.90210000000000001</v>
      </c>
      <c r="ES67" s="116">
        <v>0.59250000000000003</v>
      </c>
    </row>
    <row r="68" spans="1:149" s="12" customFormat="1" x14ac:dyDescent="0.2">
      <c r="A68" s="121" t="s">
        <v>318</v>
      </c>
      <c r="C68" s="12" t="s">
        <v>319</v>
      </c>
      <c r="D68" s="12" t="s">
        <v>19</v>
      </c>
      <c r="E68" s="12" t="s">
        <v>0</v>
      </c>
      <c r="F68" s="12" t="s">
        <v>323</v>
      </c>
      <c r="G68" s="12">
        <v>1</v>
      </c>
      <c r="H68" s="12">
        <v>100</v>
      </c>
      <c r="I68" s="12" t="s">
        <v>14</v>
      </c>
      <c r="J68" s="9" t="s">
        <v>48</v>
      </c>
      <c r="M68" s="12" t="s">
        <v>9</v>
      </c>
      <c r="N68" s="12" t="s">
        <v>170</v>
      </c>
      <c r="P68" s="9" t="s">
        <v>54</v>
      </c>
      <c r="Q68" s="12" t="s">
        <v>155</v>
      </c>
      <c r="S68" s="12" t="s">
        <v>156</v>
      </c>
      <c r="AB68" s="11" t="s">
        <v>42</v>
      </c>
      <c r="AC68" s="121">
        <v>0.92578000000000005</v>
      </c>
      <c r="AE68" s="11">
        <v>8</v>
      </c>
      <c r="AF68" s="12">
        <v>0.1</v>
      </c>
      <c r="AG68" s="12">
        <v>5</v>
      </c>
      <c r="AI68" s="12">
        <v>1600</v>
      </c>
      <c r="AJ68" s="14">
        <v>0</v>
      </c>
      <c r="AM68" s="12">
        <v>1600</v>
      </c>
      <c r="AN68" s="12">
        <v>6</v>
      </c>
      <c r="AP68" s="12">
        <v>1</v>
      </c>
      <c r="AQ68" s="12">
        <v>1</v>
      </c>
      <c r="AR68" s="12">
        <v>0.625</v>
      </c>
      <c r="AT68" s="12">
        <v>2</v>
      </c>
      <c r="AU68" s="12" t="s">
        <v>326</v>
      </c>
      <c r="AW68" s="9" t="s">
        <v>63</v>
      </c>
      <c r="AX68" s="12" t="s">
        <v>44</v>
      </c>
      <c r="BB68" s="12" t="s">
        <v>163</v>
      </c>
      <c r="BC68" s="12" t="s">
        <v>279</v>
      </c>
      <c r="BD68" s="12">
        <v>30</v>
      </c>
      <c r="BE68" s="12">
        <v>2</v>
      </c>
      <c r="BF68" s="12">
        <v>1.5</v>
      </c>
      <c r="BG68" s="12">
        <v>8</v>
      </c>
      <c r="BI68" s="12" t="s">
        <v>240</v>
      </c>
      <c r="BJ68" s="12" t="s">
        <v>55</v>
      </c>
      <c r="BK68" s="12">
        <v>1</v>
      </c>
      <c r="BL68" s="19">
        <v>88235</v>
      </c>
      <c r="BM68" s="121">
        <v>0.105</v>
      </c>
      <c r="BN68" s="121">
        <v>1.5</v>
      </c>
      <c r="BO68" s="121">
        <v>0.5</v>
      </c>
      <c r="BP68" s="16">
        <v>5.3</v>
      </c>
      <c r="BQ68" s="121">
        <v>2</v>
      </c>
      <c r="BR68" s="121">
        <v>-4</v>
      </c>
      <c r="BS68" s="121">
        <v>4</v>
      </c>
      <c r="BT68" s="12" t="s">
        <v>55</v>
      </c>
      <c r="BU68" s="12">
        <v>95</v>
      </c>
      <c r="BW68" s="12" t="s">
        <v>238</v>
      </c>
      <c r="BX68" s="12" t="s">
        <v>55</v>
      </c>
      <c r="BY68" s="12">
        <v>1</v>
      </c>
      <c r="BZ68" s="12">
        <v>58824</v>
      </c>
      <c r="CA68" s="121">
        <v>0.105</v>
      </c>
      <c r="CB68" s="121">
        <v>1.5</v>
      </c>
      <c r="CC68" s="121">
        <v>0.5</v>
      </c>
      <c r="CD68" s="16">
        <v>24.7</v>
      </c>
      <c r="CE68" s="121">
        <v>2</v>
      </c>
      <c r="CF68" s="121">
        <v>-4</v>
      </c>
      <c r="CG68" s="121">
        <v>4</v>
      </c>
      <c r="CH68" s="12">
        <v>10</v>
      </c>
      <c r="CI68" s="12" t="s">
        <v>203</v>
      </c>
      <c r="CR68" s="16"/>
      <c r="CY68" s="15" t="s">
        <v>191</v>
      </c>
      <c r="DA68" s="12" t="s">
        <v>158</v>
      </c>
      <c r="DC68" s="12">
        <v>9.89</v>
      </c>
      <c r="DD68" s="18">
        <v>9</v>
      </c>
      <c r="DE68" s="116">
        <v>0.91669999999999996</v>
      </c>
      <c r="ES68" s="116">
        <v>0.59250000000000003</v>
      </c>
    </row>
    <row r="69" spans="1:149" s="12" customFormat="1" x14ac:dyDescent="0.2">
      <c r="A69" s="121" t="s">
        <v>317</v>
      </c>
      <c r="C69" s="12" t="s">
        <v>319</v>
      </c>
      <c r="D69" s="12" t="s">
        <v>19</v>
      </c>
      <c r="E69" s="12" t="s">
        <v>0</v>
      </c>
      <c r="F69" s="12" t="s">
        <v>323</v>
      </c>
      <c r="G69" s="12">
        <v>1</v>
      </c>
      <c r="H69" s="12">
        <v>100</v>
      </c>
      <c r="I69" s="12" t="s">
        <v>14</v>
      </c>
      <c r="J69" s="9" t="s">
        <v>48</v>
      </c>
      <c r="M69" s="12" t="s">
        <v>9</v>
      </c>
      <c r="N69" s="12" t="s">
        <v>170</v>
      </c>
      <c r="P69" s="9" t="s">
        <v>54</v>
      </c>
      <c r="Q69" s="12" t="s">
        <v>155</v>
      </c>
      <c r="S69" s="12" t="s">
        <v>156</v>
      </c>
      <c r="AB69" s="11" t="s">
        <v>42</v>
      </c>
      <c r="AC69" s="121">
        <v>0.92578000000000005</v>
      </c>
      <c r="AE69" s="11">
        <v>8</v>
      </c>
      <c r="AF69" s="12">
        <v>0.1</v>
      </c>
      <c r="AG69" s="12">
        <v>5</v>
      </c>
      <c r="AI69" s="12">
        <v>1600</v>
      </c>
      <c r="AJ69" s="14">
        <v>0</v>
      </c>
      <c r="AM69" s="12">
        <v>1600</v>
      </c>
      <c r="AN69" s="12">
        <v>6</v>
      </c>
      <c r="AP69" s="12">
        <v>1</v>
      </c>
      <c r="AQ69" s="12">
        <v>1</v>
      </c>
      <c r="AR69" s="12">
        <v>0.625</v>
      </c>
      <c r="AT69" s="12">
        <v>2</v>
      </c>
      <c r="AU69" s="12" t="s">
        <v>326</v>
      </c>
      <c r="AW69" s="9" t="s">
        <v>63</v>
      </c>
      <c r="AX69" s="12" t="s">
        <v>44</v>
      </c>
      <c r="BB69" s="12" t="s">
        <v>163</v>
      </c>
      <c r="BC69" s="12" t="s">
        <v>279</v>
      </c>
      <c r="BD69" s="12">
        <v>30</v>
      </c>
      <c r="BE69" s="12">
        <v>2</v>
      </c>
      <c r="BF69" s="12">
        <v>3</v>
      </c>
      <c r="BG69" s="12">
        <v>8</v>
      </c>
      <c r="BI69" s="12" t="s">
        <v>240</v>
      </c>
      <c r="BJ69" s="12" t="s">
        <v>55</v>
      </c>
      <c r="BK69" s="12">
        <v>1</v>
      </c>
      <c r="BL69" s="12">
        <v>150000</v>
      </c>
      <c r="BM69" s="121">
        <v>0.105</v>
      </c>
      <c r="BN69" s="121">
        <v>1.5</v>
      </c>
      <c r="BO69" s="121">
        <v>0.5</v>
      </c>
      <c r="BP69" s="16">
        <v>9</v>
      </c>
      <c r="BQ69" s="121">
        <v>2</v>
      </c>
      <c r="BR69" s="121">
        <v>-4</v>
      </c>
      <c r="BS69" s="121">
        <v>4</v>
      </c>
      <c r="BT69" s="12">
        <v>10</v>
      </c>
      <c r="BU69" s="12" t="s">
        <v>203</v>
      </c>
      <c r="BW69" s="12" t="s">
        <v>238</v>
      </c>
      <c r="BX69" s="12" t="s">
        <v>55</v>
      </c>
      <c r="BY69" s="12">
        <v>1</v>
      </c>
      <c r="BZ69" s="12">
        <v>50000</v>
      </c>
      <c r="CA69" s="121">
        <v>0.105</v>
      </c>
      <c r="CB69" s="121">
        <v>1.5</v>
      </c>
      <c r="CC69" s="121">
        <v>0.5</v>
      </c>
      <c r="CD69" s="16">
        <v>21</v>
      </c>
      <c r="CE69" s="121">
        <v>2</v>
      </c>
      <c r="CF69" s="121">
        <v>-4</v>
      </c>
      <c r="CG69" s="121">
        <v>4</v>
      </c>
      <c r="CH69" s="12">
        <v>10</v>
      </c>
      <c r="CI69" s="12" t="s">
        <v>203</v>
      </c>
      <c r="CR69" s="16"/>
      <c r="CY69" s="15" t="s">
        <v>191</v>
      </c>
      <c r="DA69" s="12" t="s">
        <v>158</v>
      </c>
      <c r="DC69" s="12">
        <v>2.29</v>
      </c>
      <c r="DD69" s="18">
        <v>2</v>
      </c>
      <c r="DE69" s="116">
        <v>0.93059999999999998</v>
      </c>
      <c r="ES69" s="116">
        <v>0.1028</v>
      </c>
    </row>
    <row r="70" spans="1:149" s="12" customFormat="1" x14ac:dyDescent="0.2">
      <c r="A70" s="121" t="s">
        <v>318</v>
      </c>
      <c r="C70" s="12" t="s">
        <v>319</v>
      </c>
      <c r="D70" s="12" t="s">
        <v>19</v>
      </c>
      <c r="E70" s="12" t="s">
        <v>0</v>
      </c>
      <c r="F70" s="12" t="s">
        <v>323</v>
      </c>
      <c r="G70" s="12">
        <v>1</v>
      </c>
      <c r="H70" s="12">
        <v>100</v>
      </c>
      <c r="I70" s="12" t="s">
        <v>14</v>
      </c>
      <c r="J70" s="9" t="s">
        <v>48</v>
      </c>
      <c r="M70" s="12" t="s">
        <v>9</v>
      </c>
      <c r="N70" s="12" t="s">
        <v>170</v>
      </c>
      <c r="P70" s="9" t="s">
        <v>54</v>
      </c>
      <c r="Q70" s="12" t="s">
        <v>155</v>
      </c>
      <c r="S70" s="12" t="s">
        <v>156</v>
      </c>
      <c r="AB70" s="11" t="s">
        <v>42</v>
      </c>
      <c r="AC70" s="121">
        <v>0.92578000000000005</v>
      </c>
      <c r="AE70" s="11">
        <v>8</v>
      </c>
      <c r="AF70" s="12">
        <v>0.1</v>
      </c>
      <c r="AG70" s="12">
        <v>5</v>
      </c>
      <c r="AI70" s="12">
        <v>1600</v>
      </c>
      <c r="AJ70" s="12">
        <v>0</v>
      </c>
      <c r="AM70" s="12">
        <v>1600</v>
      </c>
      <c r="AN70" s="12">
        <v>6</v>
      </c>
      <c r="AP70" s="12">
        <v>1</v>
      </c>
      <c r="AQ70" s="12">
        <v>1</v>
      </c>
      <c r="AR70" s="12">
        <v>0.625</v>
      </c>
      <c r="AT70" s="12">
        <v>2</v>
      </c>
      <c r="AU70" s="12" t="s">
        <v>326</v>
      </c>
      <c r="AW70" s="9" t="s">
        <v>63</v>
      </c>
      <c r="AX70" s="12" t="s">
        <v>44</v>
      </c>
      <c r="BB70" s="12" t="s">
        <v>163</v>
      </c>
      <c r="BC70" s="12" t="s">
        <v>279</v>
      </c>
      <c r="BD70" s="12">
        <v>30</v>
      </c>
      <c r="BE70" s="12">
        <v>2</v>
      </c>
      <c r="BF70" s="12">
        <v>3</v>
      </c>
      <c r="BG70" s="12">
        <v>8</v>
      </c>
      <c r="BI70" s="12" t="s">
        <v>240</v>
      </c>
      <c r="BJ70" s="12" t="s">
        <v>55</v>
      </c>
      <c r="BK70" s="12">
        <v>1</v>
      </c>
      <c r="BL70" s="12">
        <v>150000</v>
      </c>
      <c r="BM70" s="121">
        <v>0.105</v>
      </c>
      <c r="BN70" s="121">
        <v>1.5</v>
      </c>
      <c r="BO70" s="121">
        <v>0.5</v>
      </c>
      <c r="BP70" s="16">
        <v>9</v>
      </c>
      <c r="BQ70" s="121">
        <v>2</v>
      </c>
      <c r="BR70" s="121">
        <v>-4</v>
      </c>
      <c r="BS70" s="121">
        <v>4</v>
      </c>
      <c r="BT70" s="12">
        <v>15</v>
      </c>
      <c r="BU70" s="12" t="s">
        <v>203</v>
      </c>
      <c r="BW70" s="12" t="s">
        <v>238</v>
      </c>
      <c r="BX70" s="12" t="s">
        <v>55</v>
      </c>
      <c r="BY70" s="12">
        <v>1</v>
      </c>
      <c r="BZ70" s="12">
        <v>50000</v>
      </c>
      <c r="CA70" s="121">
        <v>0.105</v>
      </c>
      <c r="CB70" s="121">
        <v>1.5</v>
      </c>
      <c r="CC70" s="121">
        <v>0.5</v>
      </c>
      <c r="CD70" s="16">
        <v>21</v>
      </c>
      <c r="CE70" s="121">
        <v>2</v>
      </c>
      <c r="CF70" s="121">
        <v>-4</v>
      </c>
      <c r="CG70" s="121">
        <v>4</v>
      </c>
      <c r="CH70" s="12">
        <v>10</v>
      </c>
      <c r="CI70" s="12" t="s">
        <v>203</v>
      </c>
      <c r="CR70" s="16"/>
      <c r="CY70" s="15" t="s">
        <v>191</v>
      </c>
      <c r="DA70" s="12" t="s">
        <v>158</v>
      </c>
      <c r="DC70" s="12">
        <v>3.29</v>
      </c>
      <c r="DD70" s="18">
        <v>3</v>
      </c>
      <c r="DE70" s="116">
        <v>0.92830000000000001</v>
      </c>
      <c r="ES70" s="116">
        <v>0.1623</v>
      </c>
    </row>
    <row r="71" spans="1:149" s="12" customFormat="1" x14ac:dyDescent="0.2">
      <c r="A71" s="121" t="s">
        <v>317</v>
      </c>
      <c r="C71" s="12" t="s">
        <v>319</v>
      </c>
      <c r="D71" s="12" t="s">
        <v>19</v>
      </c>
      <c r="E71" s="12" t="s">
        <v>0</v>
      </c>
      <c r="F71" s="12" t="s">
        <v>323</v>
      </c>
      <c r="G71" s="12">
        <v>1</v>
      </c>
      <c r="H71" s="12">
        <v>100</v>
      </c>
      <c r="I71" s="12" t="s">
        <v>14</v>
      </c>
      <c r="J71" s="9" t="s">
        <v>48</v>
      </c>
      <c r="M71" s="12" t="s">
        <v>9</v>
      </c>
      <c r="N71" s="12" t="s">
        <v>170</v>
      </c>
      <c r="P71" s="9" t="s">
        <v>54</v>
      </c>
      <c r="Q71" s="12" t="s">
        <v>155</v>
      </c>
      <c r="S71" s="12" t="s">
        <v>156</v>
      </c>
      <c r="AB71" s="11" t="s">
        <v>42</v>
      </c>
      <c r="AC71" s="121">
        <v>0.92578000000000005</v>
      </c>
      <c r="AE71" s="11">
        <v>8</v>
      </c>
      <c r="AF71" s="12">
        <v>0.1</v>
      </c>
      <c r="AG71" s="12">
        <v>5</v>
      </c>
      <c r="AI71" s="12">
        <v>1600</v>
      </c>
      <c r="AJ71" s="14">
        <v>0</v>
      </c>
      <c r="AM71" s="12">
        <v>1600</v>
      </c>
      <c r="AN71" s="12">
        <v>6</v>
      </c>
      <c r="AP71" s="12">
        <v>1</v>
      </c>
      <c r="AQ71" s="12">
        <v>1</v>
      </c>
      <c r="AR71" s="12">
        <v>0.625</v>
      </c>
      <c r="AT71" s="12">
        <v>2</v>
      </c>
      <c r="AU71" s="12" t="s">
        <v>326</v>
      </c>
      <c r="AW71" s="9" t="s">
        <v>63</v>
      </c>
      <c r="AX71" s="12" t="s">
        <v>44</v>
      </c>
      <c r="BB71" s="12" t="s">
        <v>163</v>
      </c>
      <c r="BC71" s="12" t="s">
        <v>279</v>
      </c>
      <c r="BD71" s="12">
        <v>30</v>
      </c>
      <c r="BE71" s="12">
        <v>2</v>
      </c>
      <c r="BF71" s="12">
        <v>3</v>
      </c>
      <c r="BG71" s="12">
        <v>8</v>
      </c>
      <c r="BI71" s="12" t="s">
        <v>240</v>
      </c>
      <c r="BJ71" s="12" t="s">
        <v>55</v>
      </c>
      <c r="BK71" s="12">
        <v>1</v>
      </c>
      <c r="BL71" s="12">
        <v>150000</v>
      </c>
      <c r="BM71" s="121">
        <v>0.105</v>
      </c>
      <c r="BN71" s="121">
        <v>1.5</v>
      </c>
      <c r="BO71" s="121">
        <v>0.5</v>
      </c>
      <c r="BP71" s="16">
        <v>9</v>
      </c>
      <c r="BQ71" s="121">
        <v>2</v>
      </c>
      <c r="BR71" s="121">
        <v>-4</v>
      </c>
      <c r="BS71" s="121">
        <v>4</v>
      </c>
      <c r="BT71" s="121" t="s">
        <v>55</v>
      </c>
      <c r="BU71" s="12" t="s">
        <v>203</v>
      </c>
      <c r="BW71" s="12" t="s">
        <v>238</v>
      </c>
      <c r="BX71" s="12" t="s">
        <v>55</v>
      </c>
      <c r="BY71" s="12">
        <v>1</v>
      </c>
      <c r="BZ71" s="12">
        <v>50000</v>
      </c>
      <c r="CA71" s="121">
        <v>0.105</v>
      </c>
      <c r="CB71" s="121">
        <v>1.5</v>
      </c>
      <c r="CC71" s="121">
        <v>0.5</v>
      </c>
      <c r="CD71" s="16">
        <v>21</v>
      </c>
      <c r="CE71" s="121">
        <v>2</v>
      </c>
      <c r="CF71" s="121">
        <v>-4</v>
      </c>
      <c r="CG71" s="121">
        <v>4</v>
      </c>
      <c r="CH71" s="12">
        <v>10</v>
      </c>
      <c r="CI71" s="12" t="s">
        <v>203</v>
      </c>
      <c r="CR71" s="16"/>
      <c r="CY71" s="15" t="s">
        <v>191</v>
      </c>
      <c r="DA71" s="12" t="s">
        <v>158</v>
      </c>
      <c r="DC71" s="12">
        <v>3.64</v>
      </c>
      <c r="DD71" s="18">
        <v>3</v>
      </c>
      <c r="DE71" s="116">
        <v>0.93120000000000003</v>
      </c>
      <c r="ES71" s="116">
        <v>0.15570000000000001</v>
      </c>
    </row>
    <row r="72" spans="1:149" s="12" customFormat="1" x14ac:dyDescent="0.2">
      <c r="A72" s="121" t="s">
        <v>318</v>
      </c>
      <c r="C72" s="12" t="s">
        <v>319</v>
      </c>
      <c r="D72" s="12" t="s">
        <v>19</v>
      </c>
      <c r="E72" s="12" t="s">
        <v>0</v>
      </c>
      <c r="F72" s="12" t="s">
        <v>323</v>
      </c>
      <c r="G72" s="12">
        <v>1</v>
      </c>
      <c r="H72" s="12">
        <v>100</v>
      </c>
      <c r="I72" s="12" t="s">
        <v>14</v>
      </c>
      <c r="J72" s="9" t="s">
        <v>48</v>
      </c>
      <c r="M72" s="12" t="s">
        <v>9</v>
      </c>
      <c r="N72" s="12" t="s">
        <v>170</v>
      </c>
      <c r="P72" s="9" t="s">
        <v>54</v>
      </c>
      <c r="Q72" s="12" t="s">
        <v>155</v>
      </c>
      <c r="S72" s="12" t="s">
        <v>156</v>
      </c>
      <c r="AB72" s="11" t="s">
        <v>42</v>
      </c>
      <c r="AC72" s="121">
        <v>0.92578000000000005</v>
      </c>
      <c r="AE72" s="11">
        <v>8</v>
      </c>
      <c r="AF72" s="12">
        <v>0.1</v>
      </c>
      <c r="AG72" s="12">
        <v>5</v>
      </c>
      <c r="AI72" s="12">
        <v>1600</v>
      </c>
      <c r="AJ72" s="14">
        <v>0</v>
      </c>
      <c r="AM72" s="12">
        <v>1600</v>
      </c>
      <c r="AN72" s="12">
        <v>6</v>
      </c>
      <c r="AP72" s="12">
        <v>1</v>
      </c>
      <c r="AQ72" s="12">
        <v>1</v>
      </c>
      <c r="AR72" s="12">
        <v>0.625</v>
      </c>
      <c r="AT72" s="12">
        <v>2</v>
      </c>
      <c r="AU72" s="12" t="s">
        <v>326</v>
      </c>
      <c r="AW72" s="9" t="s">
        <v>63</v>
      </c>
      <c r="AX72" s="12" t="s">
        <v>44</v>
      </c>
      <c r="BB72" s="12" t="s">
        <v>163</v>
      </c>
      <c r="BC72" s="12" t="s">
        <v>279</v>
      </c>
      <c r="BD72" s="12">
        <v>30</v>
      </c>
      <c r="BE72" s="12">
        <v>2</v>
      </c>
      <c r="BF72" s="12">
        <v>3</v>
      </c>
      <c r="BG72" s="12">
        <v>8</v>
      </c>
      <c r="BI72" s="12" t="s">
        <v>240</v>
      </c>
      <c r="BJ72" s="12" t="s">
        <v>55</v>
      </c>
      <c r="BK72" s="12">
        <v>1</v>
      </c>
      <c r="BL72" s="12">
        <v>150000</v>
      </c>
      <c r="BM72" s="121">
        <v>0.105</v>
      </c>
      <c r="BN72" s="121">
        <v>1.5</v>
      </c>
      <c r="BO72" s="121">
        <v>0.5</v>
      </c>
      <c r="BP72" s="16">
        <v>9</v>
      </c>
      <c r="BQ72" s="121">
        <v>2</v>
      </c>
      <c r="BR72" s="121">
        <v>-4</v>
      </c>
      <c r="BS72" s="121">
        <v>4</v>
      </c>
      <c r="BT72" s="12">
        <v>15</v>
      </c>
      <c r="BU72" s="12" t="s">
        <v>203</v>
      </c>
      <c r="BW72" s="12" t="s">
        <v>238</v>
      </c>
      <c r="BX72" s="12" t="s">
        <v>55</v>
      </c>
      <c r="BY72" s="12">
        <v>1</v>
      </c>
      <c r="BZ72" s="12">
        <v>50000</v>
      </c>
      <c r="CA72" s="121">
        <v>0.105</v>
      </c>
      <c r="CB72" s="121">
        <v>1.5</v>
      </c>
      <c r="CC72" s="121">
        <v>0.5</v>
      </c>
      <c r="CD72" s="16">
        <v>21</v>
      </c>
      <c r="CE72" s="121">
        <v>2</v>
      </c>
      <c r="CF72" s="121">
        <v>-4</v>
      </c>
      <c r="CG72" s="121">
        <v>4</v>
      </c>
      <c r="CH72" s="12">
        <v>10</v>
      </c>
      <c r="CI72" s="12">
        <v>95</v>
      </c>
      <c r="CR72" s="16"/>
      <c r="CY72" s="15" t="s">
        <v>191</v>
      </c>
      <c r="DA72" s="12" t="s">
        <v>158</v>
      </c>
      <c r="DC72" s="12">
        <v>3.29</v>
      </c>
      <c r="DD72" s="18">
        <v>3</v>
      </c>
      <c r="DE72" s="116">
        <v>0.92830000000000001</v>
      </c>
      <c r="ES72" s="116">
        <v>0.1623</v>
      </c>
    </row>
    <row r="73" spans="1:149" s="12" customFormat="1" x14ac:dyDescent="0.2">
      <c r="A73" s="121" t="s">
        <v>317</v>
      </c>
      <c r="C73" s="12" t="s">
        <v>319</v>
      </c>
      <c r="D73" s="12" t="s">
        <v>19</v>
      </c>
      <c r="E73" s="12" t="s">
        <v>0</v>
      </c>
      <c r="F73" s="12" t="s">
        <v>323</v>
      </c>
      <c r="G73" s="12">
        <v>1</v>
      </c>
      <c r="H73" s="12">
        <v>100</v>
      </c>
      <c r="I73" s="12" t="s">
        <v>14</v>
      </c>
      <c r="J73" s="9" t="s">
        <v>48</v>
      </c>
      <c r="M73" s="12" t="s">
        <v>9</v>
      </c>
      <c r="N73" s="12" t="s">
        <v>170</v>
      </c>
      <c r="P73" s="9" t="s">
        <v>54</v>
      </c>
      <c r="Q73" s="12" t="s">
        <v>155</v>
      </c>
      <c r="S73" s="12" t="s">
        <v>156</v>
      </c>
      <c r="AB73" s="11" t="s">
        <v>42</v>
      </c>
      <c r="AC73" s="121">
        <v>0.92578000000000005</v>
      </c>
      <c r="AE73" s="11">
        <v>8</v>
      </c>
      <c r="AF73" s="12">
        <v>0.1</v>
      </c>
      <c r="AG73" s="12">
        <v>5</v>
      </c>
      <c r="AI73" s="12">
        <v>1600</v>
      </c>
      <c r="AJ73" s="14">
        <v>0</v>
      </c>
      <c r="AM73" s="12">
        <v>1600</v>
      </c>
      <c r="AN73" s="12">
        <v>6</v>
      </c>
      <c r="AP73" s="12">
        <v>1</v>
      </c>
      <c r="AQ73" s="12">
        <v>1</v>
      </c>
      <c r="AR73" s="12">
        <v>0.625</v>
      </c>
      <c r="AT73" s="12">
        <v>2</v>
      </c>
      <c r="AU73" s="12" t="s">
        <v>326</v>
      </c>
      <c r="AW73" s="9" t="s">
        <v>63</v>
      </c>
      <c r="AX73" s="12" t="s">
        <v>44</v>
      </c>
      <c r="BB73" s="12" t="s">
        <v>163</v>
      </c>
      <c r="BC73" s="12" t="s">
        <v>279</v>
      </c>
      <c r="BD73" s="12">
        <v>30</v>
      </c>
      <c r="BE73" s="12">
        <v>2</v>
      </c>
      <c r="BF73" s="12">
        <v>3</v>
      </c>
      <c r="BG73" s="12">
        <v>8</v>
      </c>
      <c r="BI73" s="12" t="s">
        <v>240</v>
      </c>
      <c r="BJ73" s="12" t="s">
        <v>55</v>
      </c>
      <c r="BK73" s="12">
        <v>1</v>
      </c>
      <c r="BL73" s="12">
        <v>150000</v>
      </c>
      <c r="BM73" s="121">
        <v>0.105</v>
      </c>
      <c r="BN73" s="121">
        <v>1.5</v>
      </c>
      <c r="BO73" s="121">
        <v>0.5</v>
      </c>
      <c r="BP73" s="16">
        <v>9</v>
      </c>
      <c r="BQ73" s="121">
        <v>2</v>
      </c>
      <c r="BR73" s="121">
        <v>-4</v>
      </c>
      <c r="BS73" s="121">
        <v>4</v>
      </c>
      <c r="BT73" s="12">
        <v>15</v>
      </c>
      <c r="BU73" s="12">
        <v>95</v>
      </c>
      <c r="BW73" s="12" t="s">
        <v>238</v>
      </c>
      <c r="BX73" s="12" t="s">
        <v>55</v>
      </c>
      <c r="BY73" s="12">
        <v>1</v>
      </c>
      <c r="BZ73" s="12">
        <v>50000</v>
      </c>
      <c r="CA73" s="121">
        <v>0.105</v>
      </c>
      <c r="CB73" s="121">
        <v>1.5</v>
      </c>
      <c r="CC73" s="121">
        <v>0.5</v>
      </c>
      <c r="CD73" s="16">
        <v>21</v>
      </c>
      <c r="CE73" s="121">
        <v>2</v>
      </c>
      <c r="CF73" s="121">
        <v>-4</v>
      </c>
      <c r="CG73" s="121">
        <v>4</v>
      </c>
      <c r="CH73" s="12">
        <v>10</v>
      </c>
      <c r="CI73" s="12" t="s">
        <v>203</v>
      </c>
      <c r="CR73" s="16"/>
      <c r="CY73" s="15" t="s">
        <v>191</v>
      </c>
      <c r="DA73" s="12" t="s">
        <v>158</v>
      </c>
      <c r="DC73" s="12">
        <v>4.3899999999999997</v>
      </c>
      <c r="DD73" s="18">
        <v>4</v>
      </c>
      <c r="DE73" s="116">
        <v>0.93059999999999998</v>
      </c>
      <c r="ES73" s="116">
        <v>0.21970000000000001</v>
      </c>
    </row>
    <row r="74" spans="1:149" s="12" customFormat="1" x14ac:dyDescent="0.2">
      <c r="A74" s="121" t="s">
        <v>318</v>
      </c>
      <c r="C74" s="12" t="s">
        <v>319</v>
      </c>
      <c r="D74" s="12" t="s">
        <v>19</v>
      </c>
      <c r="E74" s="12" t="s">
        <v>0</v>
      </c>
      <c r="F74" s="12" t="s">
        <v>323</v>
      </c>
      <c r="G74" s="12">
        <v>1</v>
      </c>
      <c r="H74" s="12">
        <v>100</v>
      </c>
      <c r="I74" s="12" t="s">
        <v>14</v>
      </c>
      <c r="J74" s="9" t="s">
        <v>48</v>
      </c>
      <c r="M74" s="12" t="s">
        <v>9</v>
      </c>
      <c r="N74" s="12" t="s">
        <v>170</v>
      </c>
      <c r="P74" s="9" t="s">
        <v>54</v>
      </c>
      <c r="Q74" s="12" t="s">
        <v>155</v>
      </c>
      <c r="S74" s="12" t="s">
        <v>156</v>
      </c>
      <c r="AB74" s="11" t="s">
        <v>42</v>
      </c>
      <c r="AC74" s="121">
        <v>0.92578000000000005</v>
      </c>
      <c r="AE74" s="11">
        <v>8</v>
      </c>
      <c r="AF74" s="12">
        <v>0.1</v>
      </c>
      <c r="AG74" s="12">
        <v>5</v>
      </c>
      <c r="AI74" s="12">
        <v>1600</v>
      </c>
      <c r="AJ74" s="14">
        <v>0</v>
      </c>
      <c r="AM74" s="12">
        <v>1600</v>
      </c>
      <c r="AN74" s="12">
        <v>6</v>
      </c>
      <c r="AP74" s="12">
        <v>1</v>
      </c>
      <c r="AQ74" s="12">
        <v>1</v>
      </c>
      <c r="AR74" s="12">
        <v>0.625</v>
      </c>
      <c r="AT74" s="12">
        <v>2</v>
      </c>
      <c r="AU74" s="12" t="s">
        <v>326</v>
      </c>
      <c r="AW74" s="9" t="s">
        <v>63</v>
      </c>
      <c r="AX74" s="12" t="s">
        <v>44</v>
      </c>
      <c r="BB74" s="12" t="s">
        <v>163</v>
      </c>
      <c r="BC74" s="12" t="s">
        <v>279</v>
      </c>
      <c r="BD74" s="12">
        <v>30</v>
      </c>
      <c r="BE74" s="12">
        <v>2</v>
      </c>
      <c r="BF74" s="12">
        <v>3</v>
      </c>
      <c r="BG74" s="12">
        <v>8</v>
      </c>
      <c r="BI74" s="12" t="s">
        <v>240</v>
      </c>
      <c r="BJ74" s="12" t="s">
        <v>55</v>
      </c>
      <c r="BK74" s="12">
        <v>1</v>
      </c>
      <c r="BL74" s="12">
        <v>150000</v>
      </c>
      <c r="BM74" s="121">
        <v>0.105</v>
      </c>
      <c r="BN74" s="121">
        <v>1.5</v>
      </c>
      <c r="BO74" s="121">
        <v>0.5</v>
      </c>
      <c r="BP74" s="16">
        <v>9</v>
      </c>
      <c r="BQ74" s="121">
        <v>2</v>
      </c>
      <c r="BR74" s="121">
        <v>-4</v>
      </c>
      <c r="BS74" s="121">
        <v>4</v>
      </c>
      <c r="BT74" s="12" t="s">
        <v>55</v>
      </c>
      <c r="BU74" s="12" t="s">
        <v>203</v>
      </c>
      <c r="BW74" s="12" t="s">
        <v>238</v>
      </c>
      <c r="BX74" s="12" t="s">
        <v>55</v>
      </c>
      <c r="BY74" s="12">
        <v>1</v>
      </c>
      <c r="BZ74" s="12">
        <v>50000</v>
      </c>
      <c r="CA74" s="121">
        <v>0.105</v>
      </c>
      <c r="CB74" s="121">
        <v>1.5</v>
      </c>
      <c r="CC74" s="121">
        <v>0.5</v>
      </c>
      <c r="CD74" s="16">
        <v>21</v>
      </c>
      <c r="CE74" s="121">
        <v>2</v>
      </c>
      <c r="CF74" s="121">
        <v>-4</v>
      </c>
      <c r="CG74" s="121">
        <v>4</v>
      </c>
      <c r="CH74" s="12">
        <v>10</v>
      </c>
      <c r="CI74" s="12">
        <v>95</v>
      </c>
      <c r="CR74" s="16"/>
      <c r="CY74" s="15" t="s">
        <v>191</v>
      </c>
      <c r="DA74" s="12" t="s">
        <v>158</v>
      </c>
      <c r="DC74" s="12">
        <v>3.64</v>
      </c>
      <c r="DD74" s="18">
        <v>3</v>
      </c>
      <c r="DE74" s="116">
        <v>0.93120000000000003</v>
      </c>
      <c r="ES74" s="116">
        <v>0.15570000000000001</v>
      </c>
    </row>
    <row r="75" spans="1:149" s="12" customFormat="1" x14ac:dyDescent="0.2">
      <c r="A75" s="121" t="s">
        <v>317</v>
      </c>
      <c r="C75" s="12" t="s">
        <v>319</v>
      </c>
      <c r="D75" s="12" t="s">
        <v>19</v>
      </c>
      <c r="E75" s="12" t="s">
        <v>0</v>
      </c>
      <c r="F75" s="12" t="s">
        <v>323</v>
      </c>
      <c r="G75" s="12">
        <v>1</v>
      </c>
      <c r="H75" s="12">
        <v>100</v>
      </c>
      <c r="I75" s="12" t="s">
        <v>14</v>
      </c>
      <c r="J75" s="9" t="s">
        <v>48</v>
      </c>
      <c r="M75" s="12" t="s">
        <v>9</v>
      </c>
      <c r="N75" s="12" t="s">
        <v>170</v>
      </c>
      <c r="P75" s="9" t="s">
        <v>54</v>
      </c>
      <c r="Q75" s="12" t="s">
        <v>155</v>
      </c>
      <c r="S75" s="12" t="s">
        <v>156</v>
      </c>
      <c r="AB75" s="11" t="s">
        <v>42</v>
      </c>
      <c r="AC75" s="121">
        <v>0.92578000000000005</v>
      </c>
      <c r="AE75" s="11">
        <v>8</v>
      </c>
      <c r="AF75" s="12">
        <v>0.1</v>
      </c>
      <c r="AG75" s="12">
        <v>5</v>
      </c>
      <c r="AI75" s="12">
        <v>1600</v>
      </c>
      <c r="AJ75" s="14">
        <v>0</v>
      </c>
      <c r="AM75" s="12">
        <v>1600</v>
      </c>
      <c r="AN75" s="12">
        <v>6</v>
      </c>
      <c r="AP75" s="12">
        <v>1</v>
      </c>
      <c r="AQ75" s="12">
        <v>1</v>
      </c>
      <c r="AR75" s="12">
        <v>0.625</v>
      </c>
      <c r="AT75" s="12">
        <v>2</v>
      </c>
      <c r="AU75" s="12" t="s">
        <v>326</v>
      </c>
      <c r="AW75" s="9" t="s">
        <v>63</v>
      </c>
      <c r="AX75" s="12" t="s">
        <v>44</v>
      </c>
      <c r="BB75" s="12" t="s">
        <v>163</v>
      </c>
      <c r="BC75" s="12" t="s">
        <v>279</v>
      </c>
      <c r="BD75" s="12">
        <v>30</v>
      </c>
      <c r="BE75" s="12">
        <v>2</v>
      </c>
      <c r="BF75" s="12">
        <v>3</v>
      </c>
      <c r="BG75" s="12">
        <v>8</v>
      </c>
      <c r="BI75" s="12" t="s">
        <v>240</v>
      </c>
      <c r="BJ75" s="12" t="s">
        <v>55</v>
      </c>
      <c r="BK75" s="12">
        <v>1</v>
      </c>
      <c r="BL75" s="12">
        <v>150000</v>
      </c>
      <c r="BM75" s="121">
        <v>0.105</v>
      </c>
      <c r="BN75" s="121">
        <v>1.5</v>
      </c>
      <c r="BO75" s="121">
        <v>0.5</v>
      </c>
      <c r="BP75" s="16">
        <v>9</v>
      </c>
      <c r="BQ75" s="121">
        <v>2</v>
      </c>
      <c r="BR75" s="121">
        <v>-4</v>
      </c>
      <c r="BS75" s="121">
        <v>4</v>
      </c>
      <c r="BT75" s="12" t="s">
        <v>55</v>
      </c>
      <c r="BU75" s="12">
        <v>95</v>
      </c>
      <c r="BW75" s="12" t="s">
        <v>238</v>
      </c>
      <c r="BX75" s="12" t="s">
        <v>55</v>
      </c>
      <c r="BY75" s="12">
        <v>1</v>
      </c>
      <c r="BZ75" s="12">
        <v>50000</v>
      </c>
      <c r="CA75" s="121">
        <v>0.105</v>
      </c>
      <c r="CB75" s="121">
        <v>1.5</v>
      </c>
      <c r="CC75" s="121">
        <v>0.5</v>
      </c>
      <c r="CD75" s="16">
        <v>21</v>
      </c>
      <c r="CE75" s="121">
        <v>2</v>
      </c>
      <c r="CF75" s="121">
        <v>-4</v>
      </c>
      <c r="CG75" s="121">
        <v>4</v>
      </c>
      <c r="CH75" s="12">
        <v>10</v>
      </c>
      <c r="CI75" s="12" t="s">
        <v>203</v>
      </c>
      <c r="CR75" s="16"/>
      <c r="CY75" s="15" t="s">
        <v>191</v>
      </c>
      <c r="DA75" s="12" t="s">
        <v>158</v>
      </c>
      <c r="DC75" s="12">
        <v>5.47</v>
      </c>
      <c r="DD75" s="18">
        <v>5</v>
      </c>
      <c r="DE75" s="116">
        <v>0.91359999999999997</v>
      </c>
      <c r="ES75" s="116">
        <v>0.28889999999999999</v>
      </c>
    </row>
    <row r="76" spans="1:149" s="12" customFormat="1" x14ac:dyDescent="0.2">
      <c r="A76" s="121" t="s">
        <v>318</v>
      </c>
      <c r="C76" s="12" t="s">
        <v>319</v>
      </c>
      <c r="D76" s="12" t="s">
        <v>19</v>
      </c>
      <c r="E76" s="12" t="s">
        <v>0</v>
      </c>
      <c r="F76" s="12" t="s">
        <v>323</v>
      </c>
      <c r="G76" s="12">
        <v>1</v>
      </c>
      <c r="H76" s="12">
        <v>100</v>
      </c>
      <c r="I76" s="12" t="s">
        <v>14</v>
      </c>
      <c r="J76" s="9" t="s">
        <v>48</v>
      </c>
      <c r="M76" s="12" t="s">
        <v>9</v>
      </c>
      <c r="N76" s="12" t="s">
        <v>170</v>
      </c>
      <c r="P76" s="9" t="s">
        <v>54</v>
      </c>
      <c r="Q76" s="12" t="s">
        <v>155</v>
      </c>
      <c r="S76" s="12" t="s">
        <v>156</v>
      </c>
      <c r="AB76" s="11" t="s">
        <v>42</v>
      </c>
      <c r="AC76" s="121">
        <v>0.92578000000000005</v>
      </c>
      <c r="AE76" s="11">
        <v>8</v>
      </c>
      <c r="AF76" s="12">
        <v>0.1</v>
      </c>
      <c r="AG76" s="12">
        <v>5</v>
      </c>
      <c r="AI76" s="12">
        <v>1600</v>
      </c>
      <c r="AJ76" s="14">
        <v>0</v>
      </c>
      <c r="AM76" s="12">
        <v>1600</v>
      </c>
      <c r="AN76" s="12">
        <v>6</v>
      </c>
      <c r="AP76" s="12">
        <v>1</v>
      </c>
      <c r="AQ76" s="12">
        <v>1</v>
      </c>
      <c r="AR76" s="12">
        <v>0.625</v>
      </c>
      <c r="AT76" s="12">
        <v>2</v>
      </c>
      <c r="AU76" s="12" t="s">
        <v>326</v>
      </c>
      <c r="AW76" s="9" t="s">
        <v>63</v>
      </c>
      <c r="AX76" s="12" t="s">
        <v>44</v>
      </c>
      <c r="BB76" s="12" t="s">
        <v>163</v>
      </c>
      <c r="BC76" s="12" t="s">
        <v>279</v>
      </c>
      <c r="BD76" s="12">
        <v>30</v>
      </c>
      <c r="BE76" s="12">
        <v>2</v>
      </c>
      <c r="BF76" s="19">
        <v>1.5</v>
      </c>
      <c r="BH76" s="19">
        <v>8</v>
      </c>
      <c r="BI76" s="12" t="s">
        <v>240</v>
      </c>
      <c r="BJ76" s="12">
        <v>60</v>
      </c>
      <c r="BK76" s="12">
        <v>1</v>
      </c>
      <c r="BL76" s="19">
        <v>11029</v>
      </c>
      <c r="BM76" s="121">
        <v>0.105</v>
      </c>
      <c r="BN76" s="121">
        <v>1.5</v>
      </c>
      <c r="BO76" s="121">
        <v>0.5</v>
      </c>
      <c r="BP76" s="16">
        <v>5.3</v>
      </c>
      <c r="BQ76" s="121">
        <v>2</v>
      </c>
      <c r="BR76" s="121">
        <v>-4</v>
      </c>
      <c r="BS76" s="121">
        <v>4</v>
      </c>
      <c r="BT76" s="12">
        <v>10</v>
      </c>
      <c r="BU76" s="12" t="s">
        <v>203</v>
      </c>
      <c r="BW76" s="12" t="s">
        <v>238</v>
      </c>
      <c r="BX76" s="12">
        <v>60</v>
      </c>
      <c r="BY76" s="12">
        <v>7</v>
      </c>
      <c r="BZ76" s="12">
        <v>7353</v>
      </c>
      <c r="CA76" s="121">
        <v>0.105</v>
      </c>
      <c r="CB76" s="121">
        <v>1.5</v>
      </c>
      <c r="CC76" s="121">
        <v>0.5</v>
      </c>
      <c r="CD76" s="16">
        <v>24.7</v>
      </c>
      <c r="CE76" s="121">
        <v>2</v>
      </c>
      <c r="CF76" s="121">
        <v>-4</v>
      </c>
      <c r="CG76" s="121">
        <v>4</v>
      </c>
      <c r="CH76" s="12">
        <v>10</v>
      </c>
      <c r="CI76" s="12" t="s">
        <v>203</v>
      </c>
      <c r="CR76" s="16"/>
      <c r="CY76" s="15" t="s">
        <v>191</v>
      </c>
      <c r="CZ76" s="19"/>
      <c r="DA76" s="12" t="s">
        <v>158</v>
      </c>
      <c r="DC76" s="12">
        <v>8.24</v>
      </c>
      <c r="DD76" s="18">
        <v>8</v>
      </c>
      <c r="DE76" s="116">
        <v>0.92530000000000001</v>
      </c>
      <c r="ES76" s="116">
        <v>0.50119999999999998</v>
      </c>
    </row>
    <row r="77" spans="1:149" s="12" customFormat="1" x14ac:dyDescent="0.2">
      <c r="A77" s="121" t="s">
        <v>317</v>
      </c>
      <c r="C77" s="12" t="s">
        <v>319</v>
      </c>
      <c r="D77" s="12" t="s">
        <v>19</v>
      </c>
      <c r="E77" s="12" t="s">
        <v>0</v>
      </c>
      <c r="F77" s="12" t="s">
        <v>323</v>
      </c>
      <c r="G77" s="12">
        <v>1</v>
      </c>
      <c r="H77" s="12">
        <v>100</v>
      </c>
      <c r="I77" s="12" t="s">
        <v>14</v>
      </c>
      <c r="J77" s="9" t="s">
        <v>48</v>
      </c>
      <c r="M77" s="12" t="s">
        <v>9</v>
      </c>
      <c r="N77" s="12" t="s">
        <v>170</v>
      </c>
      <c r="P77" s="9" t="s">
        <v>54</v>
      </c>
      <c r="Q77" s="12" t="s">
        <v>155</v>
      </c>
      <c r="S77" s="12" t="s">
        <v>156</v>
      </c>
      <c r="AB77" s="11" t="s">
        <v>42</v>
      </c>
      <c r="AC77" s="121">
        <v>0.92578000000000005</v>
      </c>
      <c r="AE77" s="11">
        <v>8</v>
      </c>
      <c r="AF77" s="12">
        <v>0.1</v>
      </c>
      <c r="AG77" s="12">
        <v>5</v>
      </c>
      <c r="AI77" s="12">
        <v>1600</v>
      </c>
      <c r="AJ77" s="12">
        <v>0</v>
      </c>
      <c r="AM77" s="12">
        <v>1600</v>
      </c>
      <c r="AN77" s="12">
        <v>6</v>
      </c>
      <c r="AP77" s="12">
        <v>1</v>
      </c>
      <c r="AQ77" s="12">
        <v>1</v>
      </c>
      <c r="AR77" s="12">
        <v>0.625</v>
      </c>
      <c r="AT77" s="12">
        <v>2</v>
      </c>
      <c r="AU77" s="12" t="s">
        <v>326</v>
      </c>
      <c r="AW77" s="9" t="s">
        <v>63</v>
      </c>
      <c r="AX77" s="12" t="s">
        <v>44</v>
      </c>
      <c r="BB77" s="12" t="s">
        <v>163</v>
      </c>
      <c r="BC77" s="12" t="s">
        <v>279</v>
      </c>
      <c r="BD77" s="12">
        <v>30</v>
      </c>
      <c r="BE77" s="12">
        <v>2</v>
      </c>
      <c r="BF77" s="19">
        <v>1.5</v>
      </c>
      <c r="BH77" s="19">
        <v>8</v>
      </c>
      <c r="BI77" s="12" t="s">
        <v>240</v>
      </c>
      <c r="BJ77" s="12">
        <v>60</v>
      </c>
      <c r="BK77" s="12">
        <v>1</v>
      </c>
      <c r="BL77" s="19">
        <v>11029</v>
      </c>
      <c r="BM77" s="121">
        <v>0.105</v>
      </c>
      <c r="BN77" s="121">
        <v>1.5</v>
      </c>
      <c r="BO77" s="121">
        <v>0.5</v>
      </c>
      <c r="BP77" s="16">
        <v>5.3</v>
      </c>
      <c r="BQ77" s="121">
        <v>2</v>
      </c>
      <c r="BR77" s="121">
        <v>-4</v>
      </c>
      <c r="BS77" s="121">
        <v>4</v>
      </c>
      <c r="BT77" s="12">
        <v>10</v>
      </c>
      <c r="BU77" s="12">
        <v>95</v>
      </c>
      <c r="BW77" s="12" t="s">
        <v>238</v>
      </c>
      <c r="BX77" s="12">
        <v>60</v>
      </c>
      <c r="BY77" s="12">
        <v>7</v>
      </c>
      <c r="BZ77" s="12">
        <v>7353</v>
      </c>
      <c r="CA77" s="121">
        <v>0.105</v>
      </c>
      <c r="CB77" s="121">
        <v>1.5</v>
      </c>
      <c r="CC77" s="121">
        <v>0.5</v>
      </c>
      <c r="CD77" s="16">
        <v>24.7</v>
      </c>
      <c r="CE77" s="121">
        <v>2</v>
      </c>
      <c r="CF77" s="121">
        <v>-4</v>
      </c>
      <c r="CG77" s="121">
        <v>4</v>
      </c>
      <c r="CH77" s="12">
        <v>10</v>
      </c>
      <c r="CI77" s="12" t="s">
        <v>203</v>
      </c>
      <c r="CR77" s="16"/>
      <c r="CY77" s="15" t="s">
        <v>191</v>
      </c>
      <c r="CZ77" s="19"/>
      <c r="DA77" s="12" t="s">
        <v>158</v>
      </c>
      <c r="DC77" s="12">
        <v>8.24</v>
      </c>
      <c r="DD77" s="18">
        <v>8</v>
      </c>
      <c r="DE77" s="116">
        <v>0.92530000000000001</v>
      </c>
      <c r="ES77" s="116">
        <v>0.50119999999999998</v>
      </c>
    </row>
    <row r="78" spans="1:149" s="12" customFormat="1" x14ac:dyDescent="0.2">
      <c r="A78" s="121" t="s">
        <v>318</v>
      </c>
      <c r="C78" s="12" t="s">
        <v>319</v>
      </c>
      <c r="D78" s="12" t="s">
        <v>19</v>
      </c>
      <c r="E78" s="12" t="s">
        <v>0</v>
      </c>
      <c r="F78" s="12" t="s">
        <v>323</v>
      </c>
      <c r="G78" s="12">
        <v>1</v>
      </c>
      <c r="H78" s="12">
        <v>100</v>
      </c>
      <c r="I78" s="12" t="s">
        <v>14</v>
      </c>
      <c r="J78" s="9" t="s">
        <v>48</v>
      </c>
      <c r="M78" s="12" t="s">
        <v>9</v>
      </c>
      <c r="N78" s="12" t="s">
        <v>170</v>
      </c>
      <c r="P78" s="9" t="s">
        <v>54</v>
      </c>
      <c r="Q78" s="12" t="s">
        <v>155</v>
      </c>
      <c r="S78" s="12" t="s">
        <v>156</v>
      </c>
      <c r="AB78" s="11" t="s">
        <v>42</v>
      </c>
      <c r="AC78" s="121">
        <v>0.92578000000000005</v>
      </c>
      <c r="AE78" s="11">
        <v>8</v>
      </c>
      <c r="AF78" s="12">
        <v>0.1</v>
      </c>
      <c r="AG78" s="12">
        <v>5</v>
      </c>
      <c r="AI78" s="12">
        <v>1600</v>
      </c>
      <c r="AJ78" s="14">
        <v>0</v>
      </c>
      <c r="AM78" s="12">
        <v>1600</v>
      </c>
      <c r="AN78" s="12">
        <v>6</v>
      </c>
      <c r="AP78" s="12">
        <v>1</v>
      </c>
      <c r="AQ78" s="12">
        <v>1</v>
      </c>
      <c r="AR78" s="12">
        <v>0.625</v>
      </c>
      <c r="AT78" s="12">
        <v>2</v>
      </c>
      <c r="AU78" s="12" t="s">
        <v>326</v>
      </c>
      <c r="AW78" s="9" t="s">
        <v>63</v>
      </c>
      <c r="AX78" s="12" t="s">
        <v>44</v>
      </c>
      <c r="BB78" s="12" t="s">
        <v>163</v>
      </c>
      <c r="BC78" s="12" t="s">
        <v>279</v>
      </c>
      <c r="BD78" s="12">
        <v>30</v>
      </c>
      <c r="BE78" s="12">
        <v>2</v>
      </c>
      <c r="BF78" s="19">
        <v>1.5</v>
      </c>
      <c r="BH78" s="12">
        <v>8</v>
      </c>
      <c r="BI78" s="12" t="s">
        <v>240</v>
      </c>
      <c r="BJ78" s="12">
        <v>60</v>
      </c>
      <c r="BK78" s="12">
        <v>1</v>
      </c>
      <c r="BL78" s="19">
        <v>11029</v>
      </c>
      <c r="BM78" s="121">
        <v>0.105</v>
      </c>
      <c r="BN78" s="121">
        <v>1.5</v>
      </c>
      <c r="BO78" s="121">
        <v>0.5</v>
      </c>
      <c r="BP78" s="16">
        <v>5.3</v>
      </c>
      <c r="BQ78" s="121">
        <v>2</v>
      </c>
      <c r="BR78" s="121">
        <v>-4</v>
      </c>
      <c r="BS78" s="121">
        <v>4</v>
      </c>
      <c r="BT78" s="121">
        <v>10</v>
      </c>
      <c r="BU78" s="12" t="s">
        <v>203</v>
      </c>
      <c r="BW78" s="12" t="s">
        <v>238</v>
      </c>
      <c r="BX78" s="12">
        <v>60</v>
      </c>
      <c r="BY78" s="12">
        <v>7</v>
      </c>
      <c r="BZ78" s="12">
        <v>7353</v>
      </c>
      <c r="CA78" s="121">
        <v>0.105</v>
      </c>
      <c r="CB78" s="121">
        <v>1.5</v>
      </c>
      <c r="CC78" s="121">
        <v>0.5</v>
      </c>
      <c r="CD78" s="16">
        <v>24.7</v>
      </c>
      <c r="CE78" s="121">
        <v>2</v>
      </c>
      <c r="CF78" s="121">
        <v>-4</v>
      </c>
      <c r="CG78" s="121">
        <v>4</v>
      </c>
      <c r="CH78" s="121">
        <v>10</v>
      </c>
      <c r="CI78" s="12">
        <v>95</v>
      </c>
      <c r="CR78" s="16"/>
      <c r="CY78" s="15" t="s">
        <v>191</v>
      </c>
      <c r="DA78" s="12" t="s">
        <v>158</v>
      </c>
      <c r="DC78" s="12">
        <v>10.51</v>
      </c>
      <c r="DD78" s="18">
        <v>10</v>
      </c>
      <c r="DE78" s="116">
        <v>0.92079999999999995</v>
      </c>
      <c r="ES78" s="116">
        <v>0.6613</v>
      </c>
    </row>
    <row r="79" spans="1:149" s="12" customFormat="1" x14ac:dyDescent="0.2">
      <c r="A79" s="121" t="s">
        <v>317</v>
      </c>
      <c r="C79" s="12" t="s">
        <v>319</v>
      </c>
      <c r="D79" s="12" t="s">
        <v>19</v>
      </c>
      <c r="E79" s="12" t="s">
        <v>0</v>
      </c>
      <c r="F79" s="12" t="s">
        <v>323</v>
      </c>
      <c r="G79" s="12">
        <v>1</v>
      </c>
      <c r="H79" s="12">
        <v>100</v>
      </c>
      <c r="I79" s="12" t="s">
        <v>14</v>
      </c>
      <c r="J79" s="9" t="s">
        <v>48</v>
      </c>
      <c r="M79" s="12" t="s">
        <v>9</v>
      </c>
      <c r="N79" s="12" t="s">
        <v>170</v>
      </c>
      <c r="P79" s="9" t="s">
        <v>54</v>
      </c>
      <c r="Q79" s="12" t="s">
        <v>155</v>
      </c>
      <c r="S79" s="12" t="s">
        <v>156</v>
      </c>
      <c r="AB79" s="11" t="s">
        <v>42</v>
      </c>
      <c r="AC79" s="121">
        <v>0.92578000000000005</v>
      </c>
      <c r="AE79" s="11">
        <v>8</v>
      </c>
      <c r="AF79" s="12">
        <v>0.1</v>
      </c>
      <c r="AG79" s="12">
        <v>5</v>
      </c>
      <c r="AI79" s="12">
        <v>1600</v>
      </c>
      <c r="AJ79" s="14">
        <v>0</v>
      </c>
      <c r="AM79" s="12">
        <v>1600</v>
      </c>
      <c r="AN79" s="12">
        <v>6</v>
      </c>
      <c r="AP79" s="12">
        <v>1</v>
      </c>
      <c r="AQ79" s="12">
        <v>1</v>
      </c>
      <c r="AR79" s="12">
        <v>0.625</v>
      </c>
      <c r="AT79" s="12">
        <v>2</v>
      </c>
      <c r="AU79" s="12" t="s">
        <v>326</v>
      </c>
      <c r="AW79" s="9" t="s">
        <v>63</v>
      </c>
      <c r="AX79" s="12" t="s">
        <v>44</v>
      </c>
      <c r="BB79" s="12" t="s">
        <v>163</v>
      </c>
      <c r="BC79" s="12" t="s">
        <v>279</v>
      </c>
      <c r="BD79" s="12">
        <v>30</v>
      </c>
      <c r="BE79" s="12">
        <v>2</v>
      </c>
      <c r="BF79" s="19">
        <v>1.5</v>
      </c>
      <c r="BH79" s="12">
        <v>8</v>
      </c>
      <c r="BI79" s="12" t="s">
        <v>240</v>
      </c>
      <c r="BJ79" s="12">
        <v>60</v>
      </c>
      <c r="BK79" s="12">
        <v>1</v>
      </c>
      <c r="BL79" s="19">
        <v>11029</v>
      </c>
      <c r="BM79" s="121">
        <v>0.105</v>
      </c>
      <c r="BN79" s="121">
        <v>1.5</v>
      </c>
      <c r="BO79" s="121">
        <v>0.5</v>
      </c>
      <c r="BP79" s="16">
        <v>5.3</v>
      </c>
      <c r="BQ79" s="121">
        <v>2</v>
      </c>
      <c r="BR79" s="121">
        <v>-4</v>
      </c>
      <c r="BS79" s="121">
        <v>4</v>
      </c>
      <c r="BT79" s="12">
        <v>10</v>
      </c>
      <c r="BU79" s="12">
        <v>95</v>
      </c>
      <c r="BW79" s="12" t="s">
        <v>238</v>
      </c>
      <c r="BX79" s="12">
        <v>60</v>
      </c>
      <c r="BY79" s="12">
        <v>7</v>
      </c>
      <c r="BZ79" s="12">
        <v>7353</v>
      </c>
      <c r="CA79" s="121">
        <v>0.105</v>
      </c>
      <c r="CB79" s="121">
        <v>1.5</v>
      </c>
      <c r="CC79" s="121">
        <v>0.5</v>
      </c>
      <c r="CD79" s="16">
        <v>24.7</v>
      </c>
      <c r="CE79" s="121">
        <v>2</v>
      </c>
      <c r="CF79" s="121">
        <v>-4</v>
      </c>
      <c r="CG79" s="121">
        <v>4</v>
      </c>
      <c r="CH79" s="12">
        <v>10</v>
      </c>
      <c r="CI79" s="12">
        <v>95</v>
      </c>
      <c r="CR79" s="16"/>
      <c r="CY79" s="15" t="s">
        <v>191</v>
      </c>
      <c r="DA79" s="12" t="s">
        <v>158</v>
      </c>
      <c r="DC79" s="12">
        <v>10.51</v>
      </c>
      <c r="DD79" s="18">
        <v>10</v>
      </c>
      <c r="DE79" s="116">
        <v>0.92079999999999995</v>
      </c>
      <c r="ES79" s="116">
        <v>0.6613</v>
      </c>
    </row>
    <row r="80" spans="1:149" s="12" customFormat="1" x14ac:dyDescent="0.2">
      <c r="A80" s="121" t="s">
        <v>317</v>
      </c>
      <c r="C80" s="12" t="s">
        <v>319</v>
      </c>
      <c r="D80" s="12" t="s">
        <v>19</v>
      </c>
      <c r="E80" s="12" t="s">
        <v>0</v>
      </c>
      <c r="F80" s="12" t="s">
        <v>323</v>
      </c>
      <c r="G80" s="12">
        <v>1</v>
      </c>
      <c r="H80" s="12">
        <v>100</v>
      </c>
      <c r="I80" s="12" t="s">
        <v>14</v>
      </c>
      <c r="J80" s="9" t="s">
        <v>48</v>
      </c>
      <c r="M80" s="12" t="s">
        <v>9</v>
      </c>
      <c r="N80" s="12" t="s">
        <v>170</v>
      </c>
      <c r="P80" s="9" t="s">
        <v>54</v>
      </c>
      <c r="Q80" s="12" t="s">
        <v>155</v>
      </c>
      <c r="S80" s="12" t="s">
        <v>156</v>
      </c>
      <c r="AB80" s="11" t="s">
        <v>42</v>
      </c>
      <c r="AC80" s="121">
        <v>0.92578000000000005</v>
      </c>
      <c r="AE80" s="11">
        <v>8</v>
      </c>
      <c r="AF80" s="12">
        <v>0.1</v>
      </c>
      <c r="AG80" s="12">
        <v>5</v>
      </c>
      <c r="AI80" s="12">
        <v>1600</v>
      </c>
      <c r="AJ80" s="14">
        <v>0</v>
      </c>
      <c r="AM80" s="12">
        <v>1600</v>
      </c>
      <c r="AN80" s="12">
        <v>6</v>
      </c>
      <c r="AP80" s="12">
        <v>1</v>
      </c>
      <c r="AQ80" s="12">
        <v>1</v>
      </c>
      <c r="AR80" s="12">
        <v>0.625</v>
      </c>
      <c r="AT80" s="12">
        <v>2</v>
      </c>
      <c r="AU80" s="12" t="s">
        <v>326</v>
      </c>
      <c r="AW80" s="9" t="s">
        <v>63</v>
      </c>
      <c r="AX80" s="12" t="s">
        <v>44</v>
      </c>
      <c r="BB80" s="12" t="s">
        <v>163</v>
      </c>
      <c r="BC80" s="12" t="s">
        <v>279</v>
      </c>
      <c r="BD80" s="12">
        <v>30</v>
      </c>
      <c r="BE80" s="12">
        <v>2</v>
      </c>
      <c r="BF80" s="12">
        <v>3</v>
      </c>
      <c r="BH80" s="12">
        <v>8</v>
      </c>
      <c r="BI80" s="12" t="s">
        <v>240</v>
      </c>
      <c r="BJ80" s="12">
        <v>60</v>
      </c>
      <c r="BK80" s="12">
        <v>1</v>
      </c>
      <c r="BL80" s="12">
        <v>18750</v>
      </c>
      <c r="BM80" s="121">
        <v>0.105</v>
      </c>
      <c r="BN80" s="121">
        <v>1.5</v>
      </c>
      <c r="BO80" s="121">
        <v>0.5</v>
      </c>
      <c r="BP80" s="16">
        <v>9</v>
      </c>
      <c r="BQ80" s="121">
        <v>2</v>
      </c>
      <c r="BR80" s="121">
        <v>-4</v>
      </c>
      <c r="BS80" s="121">
        <v>4</v>
      </c>
      <c r="BT80" s="12">
        <v>10</v>
      </c>
      <c r="BU80" s="12" t="s">
        <v>203</v>
      </c>
      <c r="BW80" s="12" t="s">
        <v>238</v>
      </c>
      <c r="BX80" s="12">
        <v>60</v>
      </c>
      <c r="BY80" s="12">
        <v>7</v>
      </c>
      <c r="BZ80" s="12">
        <f>43750/7</f>
        <v>6250</v>
      </c>
      <c r="CA80" s="121">
        <v>0.105</v>
      </c>
      <c r="CB80" s="121">
        <v>1.5</v>
      </c>
      <c r="CC80" s="121">
        <v>0.5</v>
      </c>
      <c r="CD80" s="16">
        <v>21</v>
      </c>
      <c r="CE80" s="121">
        <v>2</v>
      </c>
      <c r="CF80" s="121">
        <v>-4</v>
      </c>
      <c r="CG80" s="121">
        <v>4</v>
      </c>
      <c r="CH80" s="12">
        <v>10</v>
      </c>
      <c r="CI80" s="12" t="s">
        <v>203</v>
      </c>
      <c r="CR80" s="16"/>
      <c r="CY80" s="15" t="s">
        <v>191</v>
      </c>
      <c r="DA80" s="12" t="s">
        <v>158</v>
      </c>
      <c r="DC80" s="12">
        <v>8.24</v>
      </c>
      <c r="DD80" s="18">
        <v>8</v>
      </c>
      <c r="DE80" s="116">
        <v>0.92530000000000001</v>
      </c>
      <c r="ES80" s="116">
        <v>0.50119999999999998</v>
      </c>
    </row>
    <row r="81" spans="1:149" s="12" customFormat="1" x14ac:dyDescent="0.2">
      <c r="A81" s="121" t="s">
        <v>318</v>
      </c>
      <c r="C81" s="12" t="s">
        <v>319</v>
      </c>
      <c r="D81" s="12" t="s">
        <v>19</v>
      </c>
      <c r="E81" s="12" t="s">
        <v>0</v>
      </c>
      <c r="F81" s="12" t="s">
        <v>323</v>
      </c>
      <c r="G81" s="12">
        <v>1</v>
      </c>
      <c r="H81" s="12">
        <v>100</v>
      </c>
      <c r="I81" s="12" t="s">
        <v>14</v>
      </c>
      <c r="J81" s="9" t="s">
        <v>48</v>
      </c>
      <c r="M81" s="12" t="s">
        <v>9</v>
      </c>
      <c r="N81" s="12" t="s">
        <v>170</v>
      </c>
      <c r="P81" s="9" t="s">
        <v>54</v>
      </c>
      <c r="Q81" s="12" t="s">
        <v>155</v>
      </c>
      <c r="S81" s="12" t="s">
        <v>156</v>
      </c>
      <c r="AB81" s="11" t="s">
        <v>42</v>
      </c>
      <c r="AC81" s="121">
        <v>0.92578000000000005</v>
      </c>
      <c r="AE81" s="11">
        <v>8</v>
      </c>
      <c r="AF81" s="12">
        <v>0.1</v>
      </c>
      <c r="AG81" s="12">
        <v>5</v>
      </c>
      <c r="AI81" s="12">
        <v>1600</v>
      </c>
      <c r="AJ81" s="14">
        <v>0</v>
      </c>
      <c r="AM81" s="12">
        <v>1600</v>
      </c>
      <c r="AN81" s="12">
        <v>6</v>
      </c>
      <c r="AP81" s="12">
        <v>1</v>
      </c>
      <c r="AQ81" s="12">
        <v>1</v>
      </c>
      <c r="AR81" s="12">
        <v>0.625</v>
      </c>
      <c r="AT81" s="12">
        <v>2</v>
      </c>
      <c r="AU81" s="12" t="s">
        <v>326</v>
      </c>
      <c r="AW81" s="9" t="s">
        <v>63</v>
      </c>
      <c r="AX81" s="12" t="s">
        <v>44</v>
      </c>
      <c r="BB81" s="12" t="s">
        <v>163</v>
      </c>
      <c r="BC81" s="12" t="s">
        <v>279</v>
      </c>
      <c r="BD81" s="12">
        <v>30</v>
      </c>
      <c r="BE81" s="12">
        <v>2</v>
      </c>
      <c r="BF81" s="12">
        <v>3</v>
      </c>
      <c r="BH81" s="12">
        <v>8</v>
      </c>
      <c r="BI81" s="12" t="s">
        <v>240</v>
      </c>
      <c r="BJ81" s="12">
        <v>60</v>
      </c>
      <c r="BK81" s="12">
        <v>1</v>
      </c>
      <c r="BL81" s="12">
        <v>18750</v>
      </c>
      <c r="BM81" s="121">
        <v>0.105</v>
      </c>
      <c r="BN81" s="121">
        <v>1.5</v>
      </c>
      <c r="BO81" s="121">
        <v>0.5</v>
      </c>
      <c r="BP81" s="16">
        <v>9</v>
      </c>
      <c r="BQ81" s="121">
        <v>2</v>
      </c>
      <c r="BR81" s="121">
        <v>-4</v>
      </c>
      <c r="BS81" s="121">
        <v>4</v>
      </c>
      <c r="BT81" s="12">
        <v>10</v>
      </c>
      <c r="BU81" s="12">
        <v>95</v>
      </c>
      <c r="BW81" s="12" t="s">
        <v>238</v>
      </c>
      <c r="BX81" s="12">
        <v>60</v>
      </c>
      <c r="BY81" s="12">
        <v>7</v>
      </c>
      <c r="BZ81" s="12">
        <v>6250</v>
      </c>
      <c r="CA81" s="121">
        <v>0.105</v>
      </c>
      <c r="CB81" s="121">
        <v>1.5</v>
      </c>
      <c r="CC81" s="121">
        <v>0.5</v>
      </c>
      <c r="CD81" s="16">
        <v>21</v>
      </c>
      <c r="CE81" s="121">
        <v>2</v>
      </c>
      <c r="CF81" s="121">
        <v>-4</v>
      </c>
      <c r="CG81" s="121">
        <v>4</v>
      </c>
      <c r="CH81" s="12">
        <v>10</v>
      </c>
      <c r="CI81" s="12" t="s">
        <v>203</v>
      </c>
      <c r="CR81" s="16"/>
      <c r="CY81" s="15" t="s">
        <v>191</v>
      </c>
      <c r="DA81" s="12" t="s">
        <v>158</v>
      </c>
      <c r="DC81" s="12">
        <v>8.24</v>
      </c>
      <c r="DD81" s="18">
        <v>8</v>
      </c>
      <c r="DE81" s="116">
        <v>0.92530000000000001</v>
      </c>
      <c r="ES81" s="116">
        <v>0.50119999999999998</v>
      </c>
    </row>
    <row r="82" spans="1:149" s="12" customFormat="1" x14ac:dyDescent="0.2">
      <c r="A82" s="121" t="s">
        <v>317</v>
      </c>
      <c r="C82" s="12" t="s">
        <v>319</v>
      </c>
      <c r="D82" s="12" t="s">
        <v>19</v>
      </c>
      <c r="E82" s="12" t="s">
        <v>0</v>
      </c>
      <c r="F82" s="12" t="s">
        <v>323</v>
      </c>
      <c r="G82" s="12">
        <v>1</v>
      </c>
      <c r="H82" s="12">
        <v>100</v>
      </c>
      <c r="I82" s="12" t="s">
        <v>14</v>
      </c>
      <c r="J82" s="9" t="s">
        <v>48</v>
      </c>
      <c r="M82" s="12" t="s">
        <v>9</v>
      </c>
      <c r="N82" s="12" t="s">
        <v>170</v>
      </c>
      <c r="P82" s="9" t="s">
        <v>54</v>
      </c>
      <c r="Q82" s="12" t="s">
        <v>155</v>
      </c>
      <c r="S82" s="12" t="s">
        <v>156</v>
      </c>
      <c r="AB82" s="11" t="s">
        <v>42</v>
      </c>
      <c r="AC82" s="121">
        <v>0.92578000000000005</v>
      </c>
      <c r="AE82" s="11">
        <v>8</v>
      </c>
      <c r="AF82" s="12">
        <v>0.1</v>
      </c>
      <c r="AG82" s="12">
        <v>5</v>
      </c>
      <c r="AI82" s="12">
        <v>1600</v>
      </c>
      <c r="AJ82" s="14">
        <v>0</v>
      </c>
      <c r="AM82" s="12">
        <v>1600</v>
      </c>
      <c r="AN82" s="12">
        <v>6</v>
      </c>
      <c r="AP82" s="12">
        <v>1</v>
      </c>
      <c r="AQ82" s="12">
        <v>1</v>
      </c>
      <c r="AR82" s="12">
        <v>0.625</v>
      </c>
      <c r="AT82" s="12">
        <v>2</v>
      </c>
      <c r="AU82" s="12" t="s">
        <v>326</v>
      </c>
      <c r="AW82" s="9" t="s">
        <v>63</v>
      </c>
      <c r="AX82" s="12" t="s">
        <v>44</v>
      </c>
      <c r="BB82" s="12" t="s">
        <v>163</v>
      </c>
      <c r="BC82" s="12" t="s">
        <v>279</v>
      </c>
      <c r="BD82" s="12">
        <v>30</v>
      </c>
      <c r="BE82" s="12">
        <v>2</v>
      </c>
      <c r="BF82" s="12">
        <v>3</v>
      </c>
      <c r="BH82" s="12">
        <v>8</v>
      </c>
      <c r="BI82" s="12" t="s">
        <v>240</v>
      </c>
      <c r="BJ82" s="12">
        <v>60</v>
      </c>
      <c r="BK82" s="12">
        <v>1</v>
      </c>
      <c r="BL82" s="12">
        <v>18750</v>
      </c>
      <c r="BM82" s="121">
        <v>0.105</v>
      </c>
      <c r="BN82" s="121">
        <v>1.5</v>
      </c>
      <c r="BO82" s="121">
        <v>0.5</v>
      </c>
      <c r="BP82" s="16">
        <v>9</v>
      </c>
      <c r="BQ82" s="121">
        <v>2</v>
      </c>
      <c r="BR82" s="121">
        <v>-4</v>
      </c>
      <c r="BS82" s="121">
        <v>4</v>
      </c>
      <c r="BT82" s="121">
        <v>10</v>
      </c>
      <c r="BU82" s="12" t="s">
        <v>203</v>
      </c>
      <c r="BW82" s="12" t="s">
        <v>238</v>
      </c>
      <c r="BX82" s="12">
        <v>60</v>
      </c>
      <c r="BY82" s="12">
        <v>7</v>
      </c>
      <c r="BZ82" s="12">
        <v>6250</v>
      </c>
      <c r="CA82" s="121">
        <v>0.105</v>
      </c>
      <c r="CB82" s="121">
        <v>1.5</v>
      </c>
      <c r="CC82" s="121">
        <v>0.5</v>
      </c>
      <c r="CD82" s="16">
        <v>21</v>
      </c>
      <c r="CE82" s="121">
        <v>2</v>
      </c>
      <c r="CF82" s="121">
        <v>-4</v>
      </c>
      <c r="CG82" s="121">
        <v>4</v>
      </c>
      <c r="CH82" s="121">
        <v>10</v>
      </c>
      <c r="CI82" s="12">
        <v>95</v>
      </c>
      <c r="CR82" s="16"/>
      <c r="CY82" s="15" t="s">
        <v>191</v>
      </c>
      <c r="DA82" s="12" t="s">
        <v>158</v>
      </c>
      <c r="DC82" s="12">
        <v>10.51</v>
      </c>
      <c r="DD82" s="18">
        <v>10</v>
      </c>
      <c r="DE82" s="116">
        <v>0.92079999999999995</v>
      </c>
      <c r="ES82" s="116">
        <v>0.6613</v>
      </c>
    </row>
    <row r="83" spans="1:149" s="12" customFormat="1" x14ac:dyDescent="0.2">
      <c r="A83" s="121" t="s">
        <v>318</v>
      </c>
      <c r="C83" s="12" t="s">
        <v>319</v>
      </c>
      <c r="D83" s="12" t="s">
        <v>19</v>
      </c>
      <c r="E83" s="12" t="s">
        <v>0</v>
      </c>
      <c r="F83" s="12" t="s">
        <v>323</v>
      </c>
      <c r="G83" s="12">
        <v>1</v>
      </c>
      <c r="H83" s="12">
        <v>100</v>
      </c>
      <c r="I83" s="12" t="s">
        <v>14</v>
      </c>
      <c r="J83" s="9" t="s">
        <v>48</v>
      </c>
      <c r="M83" s="12" t="s">
        <v>9</v>
      </c>
      <c r="N83" s="12" t="s">
        <v>170</v>
      </c>
      <c r="P83" s="9" t="s">
        <v>54</v>
      </c>
      <c r="Q83" s="12" t="s">
        <v>155</v>
      </c>
      <c r="S83" s="12" t="s">
        <v>156</v>
      </c>
      <c r="AB83" s="11" t="s">
        <v>42</v>
      </c>
      <c r="AC83" s="121">
        <v>0.92578000000000005</v>
      </c>
      <c r="AE83" s="11">
        <v>8</v>
      </c>
      <c r="AF83" s="12">
        <v>0.1</v>
      </c>
      <c r="AG83" s="12">
        <v>5</v>
      </c>
      <c r="AI83" s="12">
        <v>1600</v>
      </c>
      <c r="AJ83" s="14">
        <v>0</v>
      </c>
      <c r="AM83" s="12">
        <v>1600</v>
      </c>
      <c r="AN83" s="12">
        <v>6</v>
      </c>
      <c r="AP83" s="12">
        <v>1</v>
      </c>
      <c r="AQ83" s="12">
        <v>1</v>
      </c>
      <c r="AR83" s="12">
        <v>0.625</v>
      </c>
      <c r="AT83" s="12">
        <v>2</v>
      </c>
      <c r="AU83" s="12" t="s">
        <v>326</v>
      </c>
      <c r="AW83" s="9" t="s">
        <v>63</v>
      </c>
      <c r="AX83" s="12" t="s">
        <v>44</v>
      </c>
      <c r="BB83" s="12" t="s">
        <v>163</v>
      </c>
      <c r="BC83" s="12" t="s">
        <v>279</v>
      </c>
      <c r="BD83" s="12">
        <v>30</v>
      </c>
      <c r="BE83" s="12">
        <v>2</v>
      </c>
      <c r="BF83" s="12">
        <v>3</v>
      </c>
      <c r="BH83" s="12">
        <v>8</v>
      </c>
      <c r="BI83" s="12" t="s">
        <v>240</v>
      </c>
      <c r="BJ83" s="12">
        <v>60</v>
      </c>
      <c r="BK83" s="12">
        <v>1</v>
      </c>
      <c r="BL83" s="12">
        <v>18750</v>
      </c>
      <c r="BM83" s="121">
        <v>0.105</v>
      </c>
      <c r="BN83" s="121">
        <v>1.5</v>
      </c>
      <c r="BO83" s="121">
        <v>0.5</v>
      </c>
      <c r="BP83" s="16">
        <v>9</v>
      </c>
      <c r="BQ83" s="121">
        <v>2</v>
      </c>
      <c r="BR83" s="121">
        <v>-4</v>
      </c>
      <c r="BS83" s="121">
        <v>4</v>
      </c>
      <c r="BT83" s="12">
        <v>10</v>
      </c>
      <c r="BU83" s="12">
        <v>95</v>
      </c>
      <c r="BW83" s="12" t="s">
        <v>238</v>
      </c>
      <c r="BX83" s="12">
        <v>60</v>
      </c>
      <c r="BY83" s="12">
        <v>7</v>
      </c>
      <c r="BZ83" s="12">
        <v>6250</v>
      </c>
      <c r="CA83" s="121">
        <v>0.105</v>
      </c>
      <c r="CB83" s="121">
        <v>1.5</v>
      </c>
      <c r="CC83" s="121">
        <v>0.5</v>
      </c>
      <c r="CD83" s="16">
        <v>21</v>
      </c>
      <c r="CE83" s="121">
        <v>2</v>
      </c>
      <c r="CF83" s="121">
        <v>-4</v>
      </c>
      <c r="CG83" s="121">
        <v>4</v>
      </c>
      <c r="CH83" s="12">
        <v>10</v>
      </c>
      <c r="CI83" s="12">
        <v>95</v>
      </c>
      <c r="CR83" s="16"/>
      <c r="CY83" s="15" t="s">
        <v>191</v>
      </c>
      <c r="DA83" s="12" t="s">
        <v>158</v>
      </c>
      <c r="DC83" s="12">
        <v>10.51</v>
      </c>
      <c r="DD83" s="18">
        <v>10</v>
      </c>
      <c r="DE83" s="116">
        <v>0.92079999999999995</v>
      </c>
      <c r="ES83" s="116">
        <v>0.6613</v>
      </c>
    </row>
    <row r="84" spans="1:149" x14ac:dyDescent="0.2">
      <c r="A84" s="121" t="s">
        <v>318</v>
      </c>
      <c r="C84" s="12" t="s">
        <v>319</v>
      </c>
      <c r="D84" s="12" t="s">
        <v>16</v>
      </c>
      <c r="E84" s="12" t="s">
        <v>0</v>
      </c>
      <c r="F84" s="12" t="s">
        <v>324</v>
      </c>
      <c r="G84" s="12">
        <v>1</v>
      </c>
      <c r="H84" s="12">
        <v>100</v>
      </c>
      <c r="I84" s="12" t="s">
        <v>14</v>
      </c>
      <c r="J84" s="9" t="s">
        <v>47</v>
      </c>
      <c r="K84" s="14">
        <v>90</v>
      </c>
      <c r="M84" s="12" t="s">
        <v>9</v>
      </c>
      <c r="N84" s="14" t="s">
        <v>170</v>
      </c>
      <c r="P84" s="9" t="s">
        <v>54</v>
      </c>
      <c r="Q84" s="12" t="s">
        <v>155</v>
      </c>
      <c r="V84" s="14" t="s">
        <v>156</v>
      </c>
      <c r="Y84" s="14" t="s">
        <v>156</v>
      </c>
      <c r="AB84" s="13" t="s">
        <v>42</v>
      </c>
      <c r="AC84" s="122">
        <v>0.92578000000000005</v>
      </c>
      <c r="AE84" s="13">
        <v>8</v>
      </c>
      <c r="AF84" s="12">
        <v>0.1</v>
      </c>
      <c r="AG84" s="14">
        <v>5</v>
      </c>
      <c r="AI84" s="14">
        <v>400</v>
      </c>
      <c r="AJ84" s="12">
        <v>0</v>
      </c>
      <c r="AM84" s="14">
        <v>400</v>
      </c>
      <c r="AN84" s="14">
        <v>6</v>
      </c>
      <c r="AP84" s="12">
        <v>1</v>
      </c>
      <c r="AQ84" s="12">
        <v>1</v>
      </c>
      <c r="AR84" s="12">
        <v>2.5</v>
      </c>
      <c r="AT84" s="12">
        <v>2</v>
      </c>
      <c r="AU84" s="122" t="s">
        <v>325</v>
      </c>
      <c r="AW84" s="9" t="s">
        <v>188</v>
      </c>
      <c r="AX84" s="12" t="s">
        <v>44</v>
      </c>
      <c r="AY84" s="14">
        <v>-80</v>
      </c>
      <c r="AZ84" s="14">
        <v>0.8</v>
      </c>
      <c r="BB84" s="14" t="s">
        <v>163</v>
      </c>
      <c r="BC84" s="14" t="s">
        <v>281</v>
      </c>
      <c r="BD84" s="14">
        <v>0.2</v>
      </c>
      <c r="BE84" s="12">
        <v>1</v>
      </c>
      <c r="BI84" s="12" t="s">
        <v>245</v>
      </c>
      <c r="BJ84" s="12">
        <v>250</v>
      </c>
      <c r="BK84" s="14">
        <v>1</v>
      </c>
      <c r="BL84" s="122">
        <v>100</v>
      </c>
      <c r="BM84" s="122">
        <v>0</v>
      </c>
      <c r="BN84" s="122">
        <v>1</v>
      </c>
      <c r="BO84" s="122">
        <v>1</v>
      </c>
      <c r="BP84" s="16">
        <f t="shared" ref="BP84:BP85" si="1">BJ84*BL84*8*BK84/1000000</f>
        <v>0.2</v>
      </c>
      <c r="BQ84" s="122">
        <v>0</v>
      </c>
      <c r="BR84" s="122">
        <v>0</v>
      </c>
      <c r="BS84" s="122">
        <v>0</v>
      </c>
      <c r="BT84" s="122">
        <v>10</v>
      </c>
      <c r="BU84" s="12" t="s">
        <v>203</v>
      </c>
      <c r="BW84" s="12"/>
      <c r="BX84" s="12"/>
      <c r="CD84" s="16"/>
      <c r="CH84" s="12"/>
      <c r="CR84" s="16"/>
      <c r="CY84" s="15" t="s">
        <v>191</v>
      </c>
      <c r="DA84" s="12" t="s">
        <v>158</v>
      </c>
      <c r="DC84" s="14" t="s">
        <v>328</v>
      </c>
      <c r="DD84" s="18" t="s">
        <v>328</v>
      </c>
      <c r="DE84" s="115">
        <v>1</v>
      </c>
      <c r="ES84" s="115">
        <v>0.63370000000000004</v>
      </c>
    </row>
    <row r="85" spans="1:149" x14ac:dyDescent="0.2">
      <c r="A85" s="121" t="s">
        <v>317</v>
      </c>
      <c r="C85" s="12" t="s">
        <v>319</v>
      </c>
      <c r="D85" s="12" t="s">
        <v>16</v>
      </c>
      <c r="E85" s="12" t="s">
        <v>0</v>
      </c>
      <c r="F85" s="12" t="s">
        <v>324</v>
      </c>
      <c r="G85" s="12">
        <v>1</v>
      </c>
      <c r="H85" s="12">
        <v>100</v>
      </c>
      <c r="I85" s="12" t="s">
        <v>14</v>
      </c>
      <c r="J85" s="9" t="s">
        <v>47</v>
      </c>
      <c r="K85" s="14">
        <v>90</v>
      </c>
      <c r="M85" s="12" t="s">
        <v>9</v>
      </c>
      <c r="N85" s="14" t="s">
        <v>170</v>
      </c>
      <c r="P85" s="9" t="s">
        <v>54</v>
      </c>
      <c r="Q85" s="12" t="s">
        <v>155</v>
      </c>
      <c r="V85" s="14" t="s">
        <v>156</v>
      </c>
      <c r="Y85" s="14" t="s">
        <v>156</v>
      </c>
      <c r="AB85" s="13" t="s">
        <v>42</v>
      </c>
      <c r="AC85" s="122">
        <v>0.92578000000000005</v>
      </c>
      <c r="AE85" s="13">
        <v>8</v>
      </c>
      <c r="AF85" s="12">
        <v>0.1</v>
      </c>
      <c r="AG85" s="14">
        <v>5</v>
      </c>
      <c r="AI85" s="14">
        <v>400</v>
      </c>
      <c r="AJ85" s="14">
        <v>0</v>
      </c>
      <c r="AM85" s="14">
        <v>400</v>
      </c>
      <c r="AN85" s="12">
        <v>6</v>
      </c>
      <c r="AP85" s="12">
        <v>1</v>
      </c>
      <c r="AQ85" s="12">
        <v>1</v>
      </c>
      <c r="AR85" s="12">
        <v>2.5</v>
      </c>
      <c r="AT85" s="12">
        <v>2</v>
      </c>
      <c r="AU85" s="122" t="s">
        <v>325</v>
      </c>
      <c r="AW85" s="9" t="s">
        <v>188</v>
      </c>
      <c r="AX85" s="12" t="s">
        <v>44</v>
      </c>
      <c r="AY85" s="14">
        <v>-80</v>
      </c>
      <c r="AZ85" s="14">
        <v>0.8</v>
      </c>
      <c r="BB85" s="14" t="s">
        <v>163</v>
      </c>
      <c r="BC85" s="14" t="s">
        <v>282</v>
      </c>
      <c r="BD85" s="14">
        <v>10</v>
      </c>
      <c r="BE85" s="12">
        <v>1</v>
      </c>
      <c r="BI85" s="12" t="s">
        <v>248</v>
      </c>
      <c r="BJ85" s="12">
        <v>60</v>
      </c>
      <c r="BK85" s="14">
        <v>1</v>
      </c>
      <c r="BL85" s="122">
        <v>20833</v>
      </c>
      <c r="BM85" s="122">
        <v>0.105</v>
      </c>
      <c r="BN85" s="122">
        <v>1.5</v>
      </c>
      <c r="BO85" s="122">
        <v>0.5</v>
      </c>
      <c r="BP85" s="16">
        <f t="shared" si="1"/>
        <v>9.9998400000000007</v>
      </c>
      <c r="BQ85" s="122">
        <v>0</v>
      </c>
      <c r="BR85" s="122">
        <v>0</v>
      </c>
      <c r="BS85" s="122">
        <v>0</v>
      </c>
      <c r="BT85" s="122">
        <v>30</v>
      </c>
      <c r="BU85" s="12" t="s">
        <v>203</v>
      </c>
      <c r="BW85" s="12"/>
      <c r="BX85" s="12"/>
      <c r="CD85" s="16"/>
      <c r="CH85" s="12"/>
      <c r="CR85" s="16"/>
      <c r="CY85" s="15" t="s">
        <v>191</v>
      </c>
      <c r="DA85" s="12" t="s">
        <v>158</v>
      </c>
      <c r="DC85" s="14">
        <v>13.95</v>
      </c>
      <c r="DD85" s="18">
        <v>13</v>
      </c>
      <c r="DE85" s="115">
        <v>0.93589999999999995</v>
      </c>
      <c r="ES85" s="115">
        <v>0.64280000000000004</v>
      </c>
    </row>
    <row r="86" spans="1:149" x14ac:dyDescent="0.2">
      <c r="A86" s="121" t="s">
        <v>318</v>
      </c>
      <c r="C86" s="12" t="s">
        <v>319</v>
      </c>
      <c r="D86" s="12" t="s">
        <v>16</v>
      </c>
      <c r="E86" s="12" t="s">
        <v>0</v>
      </c>
      <c r="F86" s="12" t="s">
        <v>324</v>
      </c>
      <c r="G86" s="12">
        <v>1</v>
      </c>
      <c r="H86" s="12">
        <v>100</v>
      </c>
      <c r="I86" s="12" t="s">
        <v>14</v>
      </c>
      <c r="J86" s="9" t="s">
        <v>47</v>
      </c>
      <c r="K86" s="14">
        <v>90</v>
      </c>
      <c r="M86" s="12" t="s">
        <v>9</v>
      </c>
      <c r="N86" s="14" t="s">
        <v>170</v>
      </c>
      <c r="P86" s="9" t="s">
        <v>54</v>
      </c>
      <c r="Q86" s="12" t="s">
        <v>155</v>
      </c>
      <c r="V86" s="14" t="s">
        <v>156</v>
      </c>
      <c r="Y86" s="14" t="s">
        <v>156</v>
      </c>
      <c r="AB86" s="13" t="s">
        <v>42</v>
      </c>
      <c r="AC86" s="122">
        <v>0.92578000000000005</v>
      </c>
      <c r="AE86" s="13">
        <v>8</v>
      </c>
      <c r="AF86" s="12">
        <v>0.1</v>
      </c>
      <c r="AG86" s="14">
        <v>5</v>
      </c>
      <c r="AI86" s="14">
        <v>400</v>
      </c>
      <c r="AJ86" s="14">
        <v>0</v>
      </c>
      <c r="AM86" s="14">
        <v>400</v>
      </c>
      <c r="AN86" s="14">
        <v>6</v>
      </c>
      <c r="AP86" s="12">
        <v>1</v>
      </c>
      <c r="AQ86" s="12">
        <v>1</v>
      </c>
      <c r="AR86" s="12">
        <v>2.5</v>
      </c>
      <c r="AT86" s="12">
        <v>2</v>
      </c>
      <c r="AU86" s="122" t="s">
        <v>325</v>
      </c>
      <c r="AW86" s="9" t="s">
        <v>188</v>
      </c>
      <c r="AX86" s="12" t="s">
        <v>44</v>
      </c>
      <c r="AY86" s="14">
        <v>-80</v>
      </c>
      <c r="AZ86" s="14">
        <v>0.8</v>
      </c>
      <c r="BB86" s="14" t="s">
        <v>163</v>
      </c>
      <c r="BC86" s="14" t="s">
        <v>282</v>
      </c>
      <c r="BD86" s="14">
        <v>10</v>
      </c>
      <c r="BE86" s="12">
        <v>2</v>
      </c>
      <c r="BI86" s="12" t="s">
        <v>245</v>
      </c>
      <c r="BJ86" s="12">
        <v>250</v>
      </c>
      <c r="BK86" s="14">
        <v>1</v>
      </c>
      <c r="BL86" s="122">
        <v>100</v>
      </c>
      <c r="BM86" s="122">
        <v>0</v>
      </c>
      <c r="BN86" s="122">
        <v>1</v>
      </c>
      <c r="BO86" s="122">
        <v>1</v>
      </c>
      <c r="BP86" s="16">
        <f t="shared" ref="BP86:BP88" si="2">BJ86*BL86*8*BK86/1000000</f>
        <v>0.2</v>
      </c>
      <c r="BQ86" s="122">
        <v>0</v>
      </c>
      <c r="BR86" s="122">
        <v>0</v>
      </c>
      <c r="BS86" s="122">
        <v>0</v>
      </c>
      <c r="BT86" s="122">
        <v>10</v>
      </c>
      <c r="BU86" s="12" t="s">
        <v>203</v>
      </c>
      <c r="BW86" s="12" t="s">
        <v>248</v>
      </c>
      <c r="BX86" s="12">
        <v>60</v>
      </c>
      <c r="BY86" s="14">
        <v>1</v>
      </c>
      <c r="BZ86" s="122">
        <v>20833</v>
      </c>
      <c r="CA86" s="122">
        <v>0.105</v>
      </c>
      <c r="CB86" s="122">
        <v>1.5</v>
      </c>
      <c r="CC86" s="122">
        <v>0.5</v>
      </c>
      <c r="CD86" s="16">
        <f t="shared" ref="CD86" si="3">BX86*BZ86*8*BY86/1000000</f>
        <v>9.9998400000000007</v>
      </c>
      <c r="CE86" s="122">
        <v>0</v>
      </c>
      <c r="CF86" s="122">
        <v>0</v>
      </c>
      <c r="CG86" s="122">
        <v>0</v>
      </c>
      <c r="CH86" s="122">
        <v>30</v>
      </c>
      <c r="CI86" s="12" t="s">
        <v>203</v>
      </c>
      <c r="CR86" s="16"/>
      <c r="CY86" s="15" t="s">
        <v>191</v>
      </c>
      <c r="DA86" s="12" t="s">
        <v>158</v>
      </c>
      <c r="DC86" s="14">
        <v>12.71</v>
      </c>
      <c r="DD86" s="18">
        <v>12</v>
      </c>
      <c r="DE86" s="115">
        <v>0.93289999999999995</v>
      </c>
      <c r="ES86" s="115">
        <v>0.65239999999999998</v>
      </c>
    </row>
    <row r="87" spans="1:149" x14ac:dyDescent="0.2">
      <c r="A87" s="121" t="s">
        <v>317</v>
      </c>
      <c r="C87" s="12" t="s">
        <v>319</v>
      </c>
      <c r="D87" s="12" t="s">
        <v>16</v>
      </c>
      <c r="E87" s="12" t="s">
        <v>22</v>
      </c>
      <c r="F87" s="12" t="s">
        <v>324</v>
      </c>
      <c r="G87" s="12">
        <v>1</v>
      </c>
      <c r="H87" s="12">
        <v>100</v>
      </c>
      <c r="I87" s="12" t="s">
        <v>14</v>
      </c>
      <c r="J87" s="9" t="s">
        <v>50</v>
      </c>
      <c r="K87" s="14">
        <v>12</v>
      </c>
      <c r="M87" s="12" t="s">
        <v>9</v>
      </c>
      <c r="N87" s="14" t="s">
        <v>170</v>
      </c>
      <c r="P87" s="9" t="s">
        <v>54</v>
      </c>
      <c r="Q87" s="12" t="s">
        <v>155</v>
      </c>
      <c r="V87" s="14" t="s">
        <v>156</v>
      </c>
      <c r="Y87" s="14" t="s">
        <v>156</v>
      </c>
      <c r="AB87" s="13" t="s">
        <v>42</v>
      </c>
      <c r="AC87" s="122">
        <v>0.92578000000000005</v>
      </c>
      <c r="AE87" s="13">
        <v>8</v>
      </c>
      <c r="AF87" s="12">
        <v>0.1</v>
      </c>
      <c r="AG87" s="14">
        <v>5</v>
      </c>
      <c r="AI87" s="14">
        <v>400</v>
      </c>
      <c r="AJ87" s="14">
        <v>0</v>
      </c>
      <c r="AM87" s="14">
        <v>400</v>
      </c>
      <c r="AN87" s="14">
        <v>6</v>
      </c>
      <c r="AP87" s="12">
        <v>1</v>
      </c>
      <c r="AQ87" s="12">
        <v>1</v>
      </c>
      <c r="AR87" s="12">
        <v>2.5</v>
      </c>
      <c r="AT87" s="12">
        <v>2</v>
      </c>
      <c r="AU87" s="122" t="s">
        <v>325</v>
      </c>
      <c r="AW87" s="9" t="s">
        <v>188</v>
      </c>
      <c r="AX87" s="12" t="s">
        <v>44</v>
      </c>
      <c r="AY87" s="122">
        <v>-74</v>
      </c>
      <c r="AZ87" s="122">
        <v>0.6</v>
      </c>
      <c r="BB87" s="14" t="s">
        <v>163</v>
      </c>
      <c r="BC87" s="14" t="s">
        <v>281</v>
      </c>
      <c r="BD87" s="14">
        <v>0.2</v>
      </c>
      <c r="BE87" s="12">
        <v>1</v>
      </c>
      <c r="BI87" s="12" t="s">
        <v>245</v>
      </c>
      <c r="BJ87" s="12">
        <v>250</v>
      </c>
      <c r="BK87" s="14">
        <v>1</v>
      </c>
      <c r="BL87" s="122">
        <v>100</v>
      </c>
      <c r="BM87" s="122">
        <v>0</v>
      </c>
      <c r="BN87" s="122">
        <v>1</v>
      </c>
      <c r="BO87" s="122">
        <v>1</v>
      </c>
      <c r="BP87" s="16">
        <f t="shared" si="2"/>
        <v>0.2</v>
      </c>
      <c r="BQ87" s="122">
        <v>0</v>
      </c>
      <c r="BR87" s="122">
        <v>0</v>
      </c>
      <c r="BS87" s="122">
        <v>0</v>
      </c>
      <c r="BT87" s="122">
        <v>10</v>
      </c>
      <c r="BU87" s="12" t="s">
        <v>203</v>
      </c>
      <c r="BW87" s="12"/>
      <c r="BX87" s="12"/>
      <c r="CD87" s="16"/>
      <c r="CH87" s="12"/>
      <c r="CR87" s="16"/>
      <c r="CY87" s="15" t="s">
        <v>191</v>
      </c>
      <c r="DA87" s="12" t="s">
        <v>158</v>
      </c>
      <c r="DC87" s="14" t="s">
        <v>328</v>
      </c>
      <c r="DD87" s="18" t="s">
        <v>328</v>
      </c>
      <c r="DE87" s="115">
        <v>0.99990000000000001</v>
      </c>
      <c r="ES87" s="115">
        <v>0.64690000000000003</v>
      </c>
    </row>
    <row r="88" spans="1:149" x14ac:dyDescent="0.2">
      <c r="A88" s="121" t="s">
        <v>318</v>
      </c>
      <c r="C88" s="12" t="s">
        <v>319</v>
      </c>
      <c r="D88" s="12" t="s">
        <v>16</v>
      </c>
      <c r="E88" s="12" t="s">
        <v>22</v>
      </c>
      <c r="F88" s="12" t="s">
        <v>324</v>
      </c>
      <c r="G88" s="12">
        <v>1</v>
      </c>
      <c r="H88" s="12">
        <v>100</v>
      </c>
      <c r="I88" s="12" t="s">
        <v>14</v>
      </c>
      <c r="J88" s="9" t="s">
        <v>50</v>
      </c>
      <c r="K88" s="14">
        <v>12</v>
      </c>
      <c r="M88" s="12" t="s">
        <v>9</v>
      </c>
      <c r="N88" s="14" t="s">
        <v>170</v>
      </c>
      <c r="P88" s="9" t="s">
        <v>54</v>
      </c>
      <c r="Q88" s="12" t="s">
        <v>155</v>
      </c>
      <c r="V88" s="14" t="s">
        <v>156</v>
      </c>
      <c r="Y88" s="14" t="s">
        <v>156</v>
      </c>
      <c r="AB88" s="13" t="s">
        <v>42</v>
      </c>
      <c r="AC88" s="122">
        <v>0.92578000000000005</v>
      </c>
      <c r="AE88" s="13">
        <v>8</v>
      </c>
      <c r="AF88" s="12">
        <v>0.1</v>
      </c>
      <c r="AG88" s="14">
        <v>5</v>
      </c>
      <c r="AI88" s="14">
        <v>400</v>
      </c>
      <c r="AJ88" s="14">
        <v>0</v>
      </c>
      <c r="AM88" s="14">
        <v>400</v>
      </c>
      <c r="AN88" s="14">
        <v>6</v>
      </c>
      <c r="AP88" s="12">
        <v>1</v>
      </c>
      <c r="AQ88" s="12">
        <v>1</v>
      </c>
      <c r="AR88" s="12">
        <v>2.5</v>
      </c>
      <c r="AT88" s="12">
        <v>2</v>
      </c>
      <c r="AU88" s="122" t="s">
        <v>326</v>
      </c>
      <c r="AW88" s="9" t="s">
        <v>188</v>
      </c>
      <c r="AX88" s="12" t="s">
        <v>44</v>
      </c>
      <c r="AY88" s="122">
        <v>-74</v>
      </c>
      <c r="AZ88" s="122">
        <v>0.6</v>
      </c>
      <c r="BB88" s="14" t="s">
        <v>163</v>
      </c>
      <c r="BC88" s="14" t="s">
        <v>282</v>
      </c>
      <c r="BD88" s="14">
        <v>10</v>
      </c>
      <c r="BE88" s="12">
        <v>1</v>
      </c>
      <c r="BI88" s="12" t="s">
        <v>248</v>
      </c>
      <c r="BJ88" s="12">
        <v>60</v>
      </c>
      <c r="BK88" s="14">
        <v>1</v>
      </c>
      <c r="BL88" s="122">
        <v>20833</v>
      </c>
      <c r="BM88" s="122">
        <v>0.105</v>
      </c>
      <c r="BN88" s="122">
        <v>1.5</v>
      </c>
      <c r="BO88" s="122">
        <v>0.5</v>
      </c>
      <c r="BP88" s="16">
        <f t="shared" si="2"/>
        <v>9.9998400000000007</v>
      </c>
      <c r="BQ88" s="122">
        <v>0</v>
      </c>
      <c r="BR88" s="122">
        <v>0</v>
      </c>
      <c r="BS88" s="122">
        <v>0</v>
      </c>
      <c r="BT88" s="122">
        <v>30</v>
      </c>
      <c r="BU88" s="12" t="s">
        <v>203</v>
      </c>
      <c r="BW88" s="12"/>
      <c r="BX88" s="12"/>
      <c r="CD88" s="16"/>
      <c r="CH88" s="12"/>
      <c r="CR88" s="16"/>
      <c r="CY88" s="15" t="s">
        <v>191</v>
      </c>
      <c r="DA88" s="12" t="s">
        <v>158</v>
      </c>
      <c r="DC88" s="14">
        <v>9.49</v>
      </c>
      <c r="DD88" s="18">
        <v>9</v>
      </c>
      <c r="DE88" s="115">
        <v>0.92949999999999999</v>
      </c>
      <c r="ES88" s="115">
        <v>0.78339999999999999</v>
      </c>
    </row>
    <row r="89" spans="1:149" x14ac:dyDescent="0.2">
      <c r="A89" s="121" t="s">
        <v>317</v>
      </c>
      <c r="C89" s="12" t="s">
        <v>319</v>
      </c>
      <c r="D89" s="12" t="s">
        <v>16</v>
      </c>
      <c r="E89" s="12" t="s">
        <v>22</v>
      </c>
      <c r="F89" s="12" t="s">
        <v>324</v>
      </c>
      <c r="G89" s="12">
        <v>1</v>
      </c>
      <c r="H89" s="12">
        <v>100</v>
      </c>
      <c r="I89" s="12" t="s">
        <v>14</v>
      </c>
      <c r="J89" s="9" t="s">
        <v>50</v>
      </c>
      <c r="K89" s="14">
        <v>12</v>
      </c>
      <c r="M89" s="12" t="s">
        <v>9</v>
      </c>
      <c r="N89" s="14" t="s">
        <v>170</v>
      </c>
      <c r="P89" s="9" t="s">
        <v>54</v>
      </c>
      <c r="Q89" s="12" t="s">
        <v>155</v>
      </c>
      <c r="V89" s="14" t="s">
        <v>156</v>
      </c>
      <c r="Y89" s="14" t="s">
        <v>156</v>
      </c>
      <c r="AB89" s="13" t="s">
        <v>42</v>
      </c>
      <c r="AC89" s="122">
        <v>0.92578000000000005</v>
      </c>
      <c r="AE89" s="13">
        <v>8</v>
      </c>
      <c r="AF89" s="12">
        <v>0.1</v>
      </c>
      <c r="AG89" s="14">
        <v>5</v>
      </c>
      <c r="AI89" s="14">
        <v>400</v>
      </c>
      <c r="AJ89" s="14">
        <v>0</v>
      </c>
      <c r="AM89" s="14">
        <v>400</v>
      </c>
      <c r="AN89" s="14">
        <v>6</v>
      </c>
      <c r="AP89" s="12">
        <v>1</v>
      </c>
      <c r="AQ89" s="12">
        <v>1</v>
      </c>
      <c r="AR89" s="12">
        <v>2.5</v>
      </c>
      <c r="AT89" s="12">
        <v>2</v>
      </c>
      <c r="AU89" s="122" t="s">
        <v>326</v>
      </c>
      <c r="AW89" s="9" t="s">
        <v>188</v>
      </c>
      <c r="AX89" s="12" t="s">
        <v>44</v>
      </c>
      <c r="AY89" s="122">
        <v>-74</v>
      </c>
      <c r="AZ89" s="122">
        <v>0.6</v>
      </c>
      <c r="BB89" s="14" t="s">
        <v>163</v>
      </c>
      <c r="BC89" s="14" t="s">
        <v>282</v>
      </c>
      <c r="BD89" s="14">
        <v>10</v>
      </c>
      <c r="BE89" s="12">
        <v>2</v>
      </c>
      <c r="BI89" s="12" t="s">
        <v>245</v>
      </c>
      <c r="BJ89" s="12">
        <v>250</v>
      </c>
      <c r="BK89" s="14">
        <v>1</v>
      </c>
      <c r="BL89" s="122">
        <v>100</v>
      </c>
      <c r="BM89" s="122">
        <v>0</v>
      </c>
      <c r="BN89" s="122">
        <v>1</v>
      </c>
      <c r="BO89" s="122">
        <v>1</v>
      </c>
      <c r="BP89" s="16">
        <f t="shared" ref="BP89:BP98" si="4">BJ89*BL89*8*BK89/1000000</f>
        <v>0.2</v>
      </c>
      <c r="BQ89" s="122">
        <v>0</v>
      </c>
      <c r="BR89" s="122">
        <v>0</v>
      </c>
      <c r="BS89" s="122">
        <v>0</v>
      </c>
      <c r="BT89" s="122">
        <v>10</v>
      </c>
      <c r="BU89" s="12" t="s">
        <v>203</v>
      </c>
      <c r="BW89" s="12" t="s">
        <v>248</v>
      </c>
      <c r="BX89" s="12">
        <v>60</v>
      </c>
      <c r="BY89" s="14">
        <v>1</v>
      </c>
      <c r="BZ89" s="122">
        <v>20833</v>
      </c>
      <c r="CA89" s="122">
        <v>0.105</v>
      </c>
      <c r="CB89" s="122">
        <v>1.5</v>
      </c>
      <c r="CC89" s="122">
        <v>0.5</v>
      </c>
      <c r="CD89" s="16">
        <f t="shared" ref="CD89" si="5">BX89*BZ89*8*BY89/1000000</f>
        <v>9.9998400000000007</v>
      </c>
      <c r="CE89" s="122">
        <v>0</v>
      </c>
      <c r="CF89" s="122">
        <v>0</v>
      </c>
      <c r="CG89" s="122">
        <v>0</v>
      </c>
      <c r="CH89" s="122">
        <v>30</v>
      </c>
      <c r="CI89" s="12" t="s">
        <v>203</v>
      </c>
      <c r="CR89" s="16"/>
      <c r="CY89" s="15" t="s">
        <v>191</v>
      </c>
      <c r="DA89" s="12" t="s">
        <v>158</v>
      </c>
      <c r="DC89" s="14">
        <v>7.43</v>
      </c>
      <c r="DD89" s="18">
        <v>7</v>
      </c>
      <c r="DE89" s="115">
        <v>0.92290000000000005</v>
      </c>
      <c r="ES89" s="115">
        <v>0.80330000000000001</v>
      </c>
    </row>
    <row r="90" spans="1:149" x14ac:dyDescent="0.2">
      <c r="A90" s="121" t="s">
        <v>318</v>
      </c>
      <c r="C90" s="12" t="s">
        <v>319</v>
      </c>
      <c r="D90" s="12" t="s">
        <v>16</v>
      </c>
      <c r="E90" s="12" t="s">
        <v>21</v>
      </c>
      <c r="F90" s="12" t="s">
        <v>324</v>
      </c>
      <c r="G90" s="12">
        <v>1</v>
      </c>
      <c r="H90" s="12">
        <v>100</v>
      </c>
      <c r="I90" s="12" t="s">
        <v>14</v>
      </c>
      <c r="J90" s="9" t="s">
        <v>50</v>
      </c>
      <c r="K90" s="14">
        <v>6</v>
      </c>
      <c r="M90" s="12" t="s">
        <v>9</v>
      </c>
      <c r="N90" s="14" t="s">
        <v>170</v>
      </c>
      <c r="P90" s="9" t="s">
        <v>54</v>
      </c>
      <c r="Q90" s="12" t="s">
        <v>155</v>
      </c>
      <c r="V90" s="14" t="s">
        <v>156</v>
      </c>
      <c r="Y90" s="14" t="s">
        <v>156</v>
      </c>
      <c r="AB90" s="13" t="s">
        <v>42</v>
      </c>
      <c r="AC90" s="122">
        <v>0.92578000000000005</v>
      </c>
      <c r="AE90" s="13">
        <v>8</v>
      </c>
      <c r="AF90" s="12">
        <v>0.1</v>
      </c>
      <c r="AG90" s="14">
        <v>5</v>
      </c>
      <c r="AI90" s="14">
        <v>400</v>
      </c>
      <c r="AJ90" s="14">
        <v>0</v>
      </c>
      <c r="AM90" s="14">
        <v>400</v>
      </c>
      <c r="AN90" s="14">
        <v>6</v>
      </c>
      <c r="AP90" s="12">
        <v>1</v>
      </c>
      <c r="AQ90" s="12">
        <v>1</v>
      </c>
      <c r="AR90" s="12">
        <v>2.5</v>
      </c>
      <c r="AT90" s="12">
        <v>2</v>
      </c>
      <c r="AU90" s="122" t="s">
        <v>326</v>
      </c>
      <c r="AW90" s="9" t="s">
        <v>188</v>
      </c>
      <c r="AX90" s="12" t="s">
        <v>44</v>
      </c>
      <c r="AY90" s="122">
        <v>-74</v>
      </c>
      <c r="AZ90" s="122">
        <v>0.6</v>
      </c>
      <c r="BB90" s="14" t="s">
        <v>163</v>
      </c>
      <c r="BC90" s="14" t="s">
        <v>281</v>
      </c>
      <c r="BD90" s="14">
        <v>0.2</v>
      </c>
      <c r="BE90" s="12">
        <v>1</v>
      </c>
      <c r="BI90" s="12" t="s">
        <v>245</v>
      </c>
      <c r="BJ90" s="12">
        <v>250</v>
      </c>
      <c r="BK90" s="14">
        <v>1</v>
      </c>
      <c r="BL90" s="122">
        <v>100</v>
      </c>
      <c r="BM90" s="122">
        <v>0</v>
      </c>
      <c r="BN90" s="122">
        <v>1</v>
      </c>
      <c r="BO90" s="122">
        <v>1</v>
      </c>
      <c r="BP90" s="16">
        <f t="shared" si="4"/>
        <v>0.2</v>
      </c>
      <c r="BQ90" s="122">
        <v>0</v>
      </c>
      <c r="BR90" s="122">
        <v>0</v>
      </c>
      <c r="BS90" s="122">
        <v>0</v>
      </c>
      <c r="BT90" s="122">
        <v>10</v>
      </c>
      <c r="BU90" s="12" t="s">
        <v>203</v>
      </c>
      <c r="BW90" s="12"/>
      <c r="BX90" s="12"/>
      <c r="CD90" s="16"/>
      <c r="CH90" s="12"/>
      <c r="CR90" s="16"/>
      <c r="CY90" s="15" t="s">
        <v>191</v>
      </c>
      <c r="DA90" s="12" t="s">
        <v>158</v>
      </c>
      <c r="DC90" s="14" t="s">
        <v>328</v>
      </c>
      <c r="DD90" s="18" t="s">
        <v>328</v>
      </c>
      <c r="DE90" s="115">
        <v>0.97699999999999998</v>
      </c>
      <c r="ES90" s="115">
        <v>0.65839999999999999</v>
      </c>
    </row>
    <row r="91" spans="1:149" x14ac:dyDescent="0.2">
      <c r="A91" s="121" t="s">
        <v>317</v>
      </c>
      <c r="C91" s="12" t="s">
        <v>319</v>
      </c>
      <c r="D91" s="122" t="s">
        <v>320</v>
      </c>
      <c r="E91" s="12" t="s">
        <v>21</v>
      </c>
      <c r="F91" s="12" t="s">
        <v>324</v>
      </c>
      <c r="G91" s="12">
        <v>1</v>
      </c>
      <c r="H91" s="12">
        <v>100</v>
      </c>
      <c r="I91" s="12" t="s">
        <v>14</v>
      </c>
      <c r="J91" s="9" t="s">
        <v>50</v>
      </c>
      <c r="K91" s="14">
        <v>6</v>
      </c>
      <c r="M91" s="12" t="s">
        <v>9</v>
      </c>
      <c r="N91" s="14" t="s">
        <v>170</v>
      </c>
      <c r="P91" s="9" t="s">
        <v>54</v>
      </c>
      <c r="Q91" s="12" t="s">
        <v>155</v>
      </c>
      <c r="V91" s="14" t="s">
        <v>156</v>
      </c>
      <c r="Y91" s="14" t="s">
        <v>156</v>
      </c>
      <c r="AB91" s="13" t="s">
        <v>42</v>
      </c>
      <c r="AC91" s="122">
        <v>0.92578000000000005</v>
      </c>
      <c r="AE91" s="13">
        <v>8</v>
      </c>
      <c r="AF91" s="12">
        <v>0.1</v>
      </c>
      <c r="AG91" s="14">
        <v>5</v>
      </c>
      <c r="AI91" s="14">
        <v>400</v>
      </c>
      <c r="AJ91" s="12">
        <v>0</v>
      </c>
      <c r="AM91" s="14">
        <v>400</v>
      </c>
      <c r="AN91" s="12">
        <v>6</v>
      </c>
      <c r="AP91" s="12">
        <v>1</v>
      </c>
      <c r="AQ91" s="12">
        <v>1</v>
      </c>
      <c r="AR91" s="12">
        <v>2.5</v>
      </c>
      <c r="AT91" s="12">
        <v>2</v>
      </c>
      <c r="AU91" s="122" t="s">
        <v>326</v>
      </c>
      <c r="AW91" s="9" t="s">
        <v>188</v>
      </c>
      <c r="AX91" s="12" t="s">
        <v>44</v>
      </c>
      <c r="AY91" s="122">
        <v>-74</v>
      </c>
      <c r="AZ91" s="122">
        <v>0.6</v>
      </c>
      <c r="BB91" s="14" t="s">
        <v>163</v>
      </c>
      <c r="BC91" s="14" t="s">
        <v>282</v>
      </c>
      <c r="BD91" s="14">
        <v>10</v>
      </c>
      <c r="BE91" s="12">
        <v>1</v>
      </c>
      <c r="BI91" s="12" t="s">
        <v>248</v>
      </c>
      <c r="BJ91" s="12">
        <v>60</v>
      </c>
      <c r="BK91" s="14">
        <v>1</v>
      </c>
      <c r="BL91" s="122">
        <v>20833</v>
      </c>
      <c r="BM91" s="122">
        <v>0.105</v>
      </c>
      <c r="BN91" s="122">
        <v>1.5</v>
      </c>
      <c r="BO91" s="122">
        <v>0.5</v>
      </c>
      <c r="BP91" s="16">
        <f t="shared" si="4"/>
        <v>9.9998400000000007</v>
      </c>
      <c r="BQ91" s="122">
        <v>0</v>
      </c>
      <c r="BR91" s="122">
        <v>0</v>
      </c>
      <c r="BS91" s="122">
        <v>0</v>
      </c>
      <c r="BT91" s="122">
        <v>30</v>
      </c>
      <c r="BU91" s="12" t="s">
        <v>203</v>
      </c>
      <c r="BW91" s="12"/>
      <c r="BX91" s="12"/>
      <c r="CD91" s="16"/>
      <c r="CH91" s="12"/>
      <c r="CR91" s="16"/>
      <c r="CY91" s="15" t="s">
        <v>191</v>
      </c>
      <c r="DA91" s="12" t="s">
        <v>158</v>
      </c>
      <c r="DC91" s="14" t="s">
        <v>329</v>
      </c>
      <c r="DD91" s="18" t="s">
        <v>329</v>
      </c>
      <c r="DE91" s="115">
        <v>0.746</v>
      </c>
      <c r="ES91" s="115">
        <v>0.1116</v>
      </c>
    </row>
    <row r="92" spans="1:149" x14ac:dyDescent="0.2">
      <c r="A92" s="121" t="s">
        <v>318</v>
      </c>
      <c r="C92" s="12" t="s">
        <v>319</v>
      </c>
      <c r="D92" s="122" t="s">
        <v>322</v>
      </c>
      <c r="E92" s="12" t="s">
        <v>0</v>
      </c>
      <c r="F92" s="12" t="s">
        <v>323</v>
      </c>
      <c r="G92" s="12">
        <v>1</v>
      </c>
      <c r="H92" s="12">
        <v>100</v>
      </c>
      <c r="I92" s="12" t="s">
        <v>14</v>
      </c>
      <c r="J92" s="9" t="s">
        <v>48</v>
      </c>
      <c r="M92" s="12" t="s">
        <v>9</v>
      </c>
      <c r="N92" s="14" t="s">
        <v>170</v>
      </c>
      <c r="P92" s="9" t="s">
        <v>54</v>
      </c>
      <c r="Q92" s="12" t="s">
        <v>155</v>
      </c>
      <c r="S92" s="14" t="s">
        <v>156</v>
      </c>
      <c r="AB92" s="13" t="s">
        <v>42</v>
      </c>
      <c r="AC92" s="122">
        <v>0.92578000000000005</v>
      </c>
      <c r="AE92" s="13">
        <v>8</v>
      </c>
      <c r="AF92" s="12">
        <v>0.1</v>
      </c>
      <c r="AG92" s="14">
        <v>5</v>
      </c>
      <c r="AI92" s="14">
        <v>1600</v>
      </c>
      <c r="AJ92" s="14">
        <v>0</v>
      </c>
      <c r="AM92" s="14">
        <v>1600</v>
      </c>
      <c r="AN92" s="14">
        <v>6</v>
      </c>
      <c r="AP92" s="12">
        <v>1</v>
      </c>
      <c r="AQ92" s="12">
        <v>1</v>
      </c>
      <c r="AR92" s="12">
        <v>0.625</v>
      </c>
      <c r="AT92" s="12">
        <v>2</v>
      </c>
      <c r="AU92" s="122" t="s">
        <v>326</v>
      </c>
      <c r="AW92" s="9" t="s">
        <v>63</v>
      </c>
      <c r="AX92" s="12" t="s">
        <v>44</v>
      </c>
      <c r="BB92" s="14" t="s">
        <v>163</v>
      </c>
      <c r="BC92" s="14" t="s">
        <v>280</v>
      </c>
      <c r="BD92" s="14">
        <v>30</v>
      </c>
      <c r="BE92" s="12">
        <v>1</v>
      </c>
      <c r="BI92" s="12" t="s">
        <v>242</v>
      </c>
      <c r="BJ92" s="12">
        <v>60</v>
      </c>
      <c r="BK92" s="14">
        <v>1</v>
      </c>
      <c r="BL92" s="122">
        <v>62500</v>
      </c>
      <c r="BM92" s="122">
        <v>0.105</v>
      </c>
      <c r="BN92" s="122">
        <v>1.5</v>
      </c>
      <c r="BO92" s="122">
        <v>0.5</v>
      </c>
      <c r="BP92" s="16">
        <f t="shared" si="4"/>
        <v>30</v>
      </c>
      <c r="BQ92" s="122">
        <v>2</v>
      </c>
      <c r="BR92" s="122">
        <v>-4</v>
      </c>
      <c r="BS92" s="122">
        <v>4</v>
      </c>
      <c r="BT92" s="12">
        <v>15</v>
      </c>
      <c r="BU92" s="12" t="s">
        <v>203</v>
      </c>
      <c r="BW92" s="12"/>
      <c r="BX92" s="12"/>
      <c r="CD92" s="16"/>
      <c r="CH92" s="12"/>
      <c r="CR92" s="16"/>
      <c r="CY92" s="15" t="s">
        <v>191</v>
      </c>
      <c r="DA92" s="12" t="s">
        <v>158</v>
      </c>
      <c r="DC92" s="14">
        <v>9.91</v>
      </c>
      <c r="DD92" s="18">
        <v>9</v>
      </c>
      <c r="DE92" s="115">
        <v>0.95369999999999999</v>
      </c>
      <c r="ES92" s="115">
        <v>0.57799999999999996</v>
      </c>
    </row>
    <row r="93" spans="1:149" x14ac:dyDescent="0.2">
      <c r="A93" s="121" t="s">
        <v>317</v>
      </c>
      <c r="C93" s="12" t="s">
        <v>319</v>
      </c>
      <c r="D93" s="122" t="s">
        <v>322</v>
      </c>
      <c r="E93" s="12" t="s">
        <v>0</v>
      </c>
      <c r="F93" s="12" t="s">
        <v>323</v>
      </c>
      <c r="G93" s="12">
        <v>1</v>
      </c>
      <c r="H93" s="12">
        <v>100</v>
      </c>
      <c r="I93" s="12" t="s">
        <v>14</v>
      </c>
      <c r="J93" s="9" t="s">
        <v>48</v>
      </c>
      <c r="M93" s="12" t="s">
        <v>9</v>
      </c>
      <c r="N93" s="14" t="s">
        <v>170</v>
      </c>
      <c r="P93" s="9" t="s">
        <v>53</v>
      </c>
      <c r="Q93" s="12" t="s">
        <v>155</v>
      </c>
      <c r="S93" s="14" t="s">
        <v>156</v>
      </c>
      <c r="AB93" s="13" t="s">
        <v>42</v>
      </c>
      <c r="AC93" s="122">
        <v>0.92578000000000005</v>
      </c>
      <c r="AE93" s="13">
        <v>8</v>
      </c>
      <c r="AF93" s="12">
        <v>0.1</v>
      </c>
      <c r="AG93" s="14">
        <v>5</v>
      </c>
      <c r="AI93" s="14">
        <v>1600</v>
      </c>
      <c r="AJ93" s="14">
        <v>0</v>
      </c>
      <c r="AM93" s="14">
        <v>1600</v>
      </c>
      <c r="AN93" s="14">
        <v>6</v>
      </c>
      <c r="AP93" s="12">
        <v>1</v>
      </c>
      <c r="AQ93" s="12">
        <v>1</v>
      </c>
      <c r="AR93" s="12">
        <v>0.625</v>
      </c>
      <c r="AT93" s="12">
        <v>2</v>
      </c>
      <c r="AU93" s="122" t="s">
        <v>326</v>
      </c>
      <c r="AW93" s="9" t="s">
        <v>63</v>
      </c>
      <c r="AX93" s="12" t="s">
        <v>44</v>
      </c>
      <c r="BB93" s="14" t="s">
        <v>163</v>
      </c>
      <c r="BC93" s="14" t="s">
        <v>280</v>
      </c>
      <c r="BD93" s="14">
        <v>30</v>
      </c>
      <c r="BE93" s="12">
        <v>1</v>
      </c>
      <c r="BI93" s="12" t="s">
        <v>242</v>
      </c>
      <c r="BJ93" s="12">
        <v>60</v>
      </c>
      <c r="BK93" s="14">
        <v>1</v>
      </c>
      <c r="BL93" s="122">
        <v>62500</v>
      </c>
      <c r="BM93" s="122">
        <v>0.105</v>
      </c>
      <c r="BN93" s="122">
        <v>1.5</v>
      </c>
      <c r="BO93" s="122">
        <v>0.5</v>
      </c>
      <c r="BP93" s="16">
        <f t="shared" si="4"/>
        <v>30</v>
      </c>
      <c r="BQ93" s="122">
        <v>2</v>
      </c>
      <c r="BR93" s="122">
        <v>-4</v>
      </c>
      <c r="BS93" s="122">
        <v>4</v>
      </c>
      <c r="BT93" s="12">
        <v>15</v>
      </c>
      <c r="BU93" s="12" t="s">
        <v>203</v>
      </c>
      <c r="BW93" s="12"/>
      <c r="BX93" s="12"/>
      <c r="CD93" s="16"/>
      <c r="CH93" s="12"/>
      <c r="CR93" s="16"/>
      <c r="CY93" s="15" t="s">
        <v>191</v>
      </c>
      <c r="DA93" s="12" t="s">
        <v>158</v>
      </c>
      <c r="DC93" s="14">
        <v>10.23</v>
      </c>
      <c r="DD93" s="18">
        <v>10</v>
      </c>
      <c r="DE93" s="115">
        <v>0.91110000000000002</v>
      </c>
      <c r="ES93" s="115">
        <v>0.67059999999999997</v>
      </c>
    </row>
    <row r="94" spans="1:149" x14ac:dyDescent="0.2">
      <c r="A94" s="121" t="s">
        <v>318</v>
      </c>
      <c r="C94" s="12" t="s">
        <v>319</v>
      </c>
      <c r="D94" s="122" t="s">
        <v>321</v>
      </c>
      <c r="E94" s="12" t="s">
        <v>0</v>
      </c>
      <c r="F94" s="12" t="s">
        <v>323</v>
      </c>
      <c r="G94" s="12">
        <v>1</v>
      </c>
      <c r="H94" s="12">
        <v>100</v>
      </c>
      <c r="I94" s="12" t="s">
        <v>14</v>
      </c>
      <c r="J94" s="9" t="s">
        <v>48</v>
      </c>
      <c r="M94" s="12" t="s">
        <v>9</v>
      </c>
      <c r="N94" s="14" t="s">
        <v>170</v>
      </c>
      <c r="P94" s="9" t="s">
        <v>54</v>
      </c>
      <c r="Q94" s="12" t="s">
        <v>155</v>
      </c>
      <c r="S94" s="14" t="s">
        <v>156</v>
      </c>
      <c r="AB94" s="13" t="s">
        <v>42</v>
      </c>
      <c r="AC94" s="122">
        <v>0.92578000000000005</v>
      </c>
      <c r="AE94" s="13">
        <v>8</v>
      </c>
      <c r="AF94" s="12">
        <v>0.1</v>
      </c>
      <c r="AG94" s="14">
        <v>5</v>
      </c>
      <c r="AI94" s="14">
        <v>1600</v>
      </c>
      <c r="AJ94" s="14">
        <v>0</v>
      </c>
      <c r="AM94" s="14">
        <v>1600</v>
      </c>
      <c r="AN94" s="14">
        <v>6</v>
      </c>
      <c r="AP94" s="12">
        <v>1</v>
      </c>
      <c r="AQ94" s="12">
        <v>1</v>
      </c>
      <c r="AR94" s="12">
        <v>0.625</v>
      </c>
      <c r="AT94" s="12">
        <v>2</v>
      </c>
      <c r="AU94" s="122" t="s">
        <v>326</v>
      </c>
      <c r="AW94" s="9" t="s">
        <v>63</v>
      </c>
      <c r="AX94" s="12" t="s">
        <v>44</v>
      </c>
      <c r="BB94" s="14" t="s">
        <v>163</v>
      </c>
      <c r="BC94" s="14" t="s">
        <v>279</v>
      </c>
      <c r="BD94" s="14">
        <v>30</v>
      </c>
      <c r="BE94" s="12">
        <v>1</v>
      </c>
      <c r="BI94" s="12" t="s">
        <v>242</v>
      </c>
      <c r="BJ94" s="12">
        <v>60</v>
      </c>
      <c r="BK94" s="14">
        <v>1</v>
      </c>
      <c r="BL94" s="122">
        <v>62500</v>
      </c>
      <c r="BM94" s="122">
        <v>0.105</v>
      </c>
      <c r="BN94" s="122">
        <v>1.5</v>
      </c>
      <c r="BO94" s="122">
        <v>0.5</v>
      </c>
      <c r="BP94" s="16">
        <f t="shared" si="4"/>
        <v>30</v>
      </c>
      <c r="BQ94" s="122">
        <v>2</v>
      </c>
      <c r="BR94" s="122">
        <v>-4</v>
      </c>
      <c r="BS94" s="122">
        <v>4</v>
      </c>
      <c r="BT94" s="12">
        <v>10</v>
      </c>
      <c r="BU94" s="12" t="s">
        <v>203</v>
      </c>
      <c r="BW94" s="12"/>
      <c r="BX94" s="12"/>
      <c r="CD94" s="16"/>
      <c r="CH94" s="12"/>
      <c r="CR94" s="16"/>
      <c r="CY94" s="15" t="s">
        <v>191</v>
      </c>
      <c r="DA94" s="12" t="s">
        <v>158</v>
      </c>
      <c r="DC94" s="14">
        <v>8.7200000000000006</v>
      </c>
      <c r="DD94" s="18">
        <v>8</v>
      </c>
      <c r="DE94" s="115">
        <v>0.92010000000000003</v>
      </c>
      <c r="ES94" s="115">
        <v>0.50119999999999998</v>
      </c>
    </row>
    <row r="95" spans="1:149" x14ac:dyDescent="0.2">
      <c r="A95" s="121" t="s">
        <v>317</v>
      </c>
      <c r="C95" s="12" t="s">
        <v>319</v>
      </c>
      <c r="D95" s="122" t="s">
        <v>321</v>
      </c>
      <c r="E95" s="12" t="s">
        <v>0</v>
      </c>
      <c r="F95" s="12" t="s">
        <v>323</v>
      </c>
      <c r="G95" s="12">
        <v>1</v>
      </c>
      <c r="H95" s="12">
        <v>100</v>
      </c>
      <c r="I95" s="12" t="s">
        <v>14</v>
      </c>
      <c r="J95" s="9" t="s">
        <v>48</v>
      </c>
      <c r="M95" s="12" t="s">
        <v>9</v>
      </c>
      <c r="N95" s="14" t="s">
        <v>170</v>
      </c>
      <c r="P95" s="9" t="s">
        <v>53</v>
      </c>
      <c r="Q95" s="12" t="s">
        <v>155</v>
      </c>
      <c r="S95" s="14" t="s">
        <v>156</v>
      </c>
      <c r="AB95" s="13" t="s">
        <v>42</v>
      </c>
      <c r="AC95" s="122">
        <v>0.92578000000000005</v>
      </c>
      <c r="AE95" s="13">
        <v>8</v>
      </c>
      <c r="AF95" s="12">
        <v>0.1</v>
      </c>
      <c r="AG95" s="14">
        <v>5</v>
      </c>
      <c r="AI95" s="14">
        <v>1600</v>
      </c>
      <c r="AJ95" s="14">
        <v>0</v>
      </c>
      <c r="AM95" s="14">
        <v>1600</v>
      </c>
      <c r="AN95" s="14">
        <v>6</v>
      </c>
      <c r="AP95" s="12">
        <v>1</v>
      </c>
      <c r="AQ95" s="12">
        <v>1</v>
      </c>
      <c r="AR95" s="12">
        <v>0.625</v>
      </c>
      <c r="AT95" s="12">
        <v>2</v>
      </c>
      <c r="AU95" s="122" t="s">
        <v>326</v>
      </c>
      <c r="AW95" s="9" t="s">
        <v>63</v>
      </c>
      <c r="AX95" s="12" t="s">
        <v>44</v>
      </c>
      <c r="BB95" s="14" t="s">
        <v>163</v>
      </c>
      <c r="BC95" s="14" t="s">
        <v>279</v>
      </c>
      <c r="BD95" s="14">
        <v>30</v>
      </c>
      <c r="BE95" s="12">
        <v>1</v>
      </c>
      <c r="BI95" s="12" t="s">
        <v>242</v>
      </c>
      <c r="BJ95" s="12">
        <v>60</v>
      </c>
      <c r="BK95" s="14">
        <v>1</v>
      </c>
      <c r="BL95" s="122">
        <v>62500</v>
      </c>
      <c r="BM95" s="122">
        <v>0.105</v>
      </c>
      <c r="BN95" s="122">
        <v>1.5</v>
      </c>
      <c r="BO95" s="122">
        <v>0.5</v>
      </c>
      <c r="BP95" s="16">
        <f t="shared" si="4"/>
        <v>30</v>
      </c>
      <c r="BQ95" s="122">
        <v>2</v>
      </c>
      <c r="BR95" s="122">
        <v>-4</v>
      </c>
      <c r="BS95" s="122">
        <v>4</v>
      </c>
      <c r="BT95" s="12">
        <v>10</v>
      </c>
      <c r="BU95" s="12" t="s">
        <v>203</v>
      </c>
      <c r="BW95" s="12"/>
      <c r="BX95" s="12"/>
      <c r="CD95" s="16"/>
      <c r="CH95" s="12"/>
      <c r="CR95" s="16"/>
      <c r="CY95" s="15" t="s">
        <v>191</v>
      </c>
      <c r="DA95" s="12" t="s">
        <v>158</v>
      </c>
      <c r="DC95" s="14">
        <v>8.83</v>
      </c>
      <c r="DD95" s="18">
        <v>8</v>
      </c>
      <c r="DE95" s="115">
        <v>0.92359999999999998</v>
      </c>
      <c r="ES95" s="115">
        <v>0.502</v>
      </c>
    </row>
    <row r="96" spans="1:149" x14ac:dyDescent="0.2">
      <c r="A96" s="121" t="s">
        <v>318</v>
      </c>
      <c r="C96" s="12" t="s">
        <v>319</v>
      </c>
      <c r="D96" s="122" t="s">
        <v>321</v>
      </c>
      <c r="E96" s="12" t="s">
        <v>0</v>
      </c>
      <c r="F96" s="12" t="s">
        <v>323</v>
      </c>
      <c r="G96" s="12">
        <v>1</v>
      </c>
      <c r="H96" s="12">
        <v>100</v>
      </c>
      <c r="I96" s="12" t="s">
        <v>14</v>
      </c>
      <c r="J96" s="9" t="s">
        <v>48</v>
      </c>
      <c r="M96" s="12" t="s">
        <v>9</v>
      </c>
      <c r="N96" s="14" t="s">
        <v>170</v>
      </c>
      <c r="P96" s="9" t="s">
        <v>54</v>
      </c>
      <c r="Q96" s="12" t="s">
        <v>155</v>
      </c>
      <c r="S96" s="14" t="s">
        <v>156</v>
      </c>
      <c r="AB96" s="13" t="s">
        <v>42</v>
      </c>
      <c r="AC96" s="122">
        <v>0.92578000000000005</v>
      </c>
      <c r="AE96" s="13">
        <v>8</v>
      </c>
      <c r="AF96" s="12">
        <v>0.1</v>
      </c>
      <c r="AG96" s="14">
        <v>5</v>
      </c>
      <c r="AI96" s="14">
        <v>1600</v>
      </c>
      <c r="AJ96" s="14">
        <v>0</v>
      </c>
      <c r="AM96" s="14">
        <v>1600</v>
      </c>
      <c r="AN96" s="14">
        <v>6</v>
      </c>
      <c r="AP96" s="12">
        <v>1</v>
      </c>
      <c r="AQ96" s="12">
        <v>1</v>
      </c>
      <c r="AR96" s="12">
        <v>0.625</v>
      </c>
      <c r="AT96" s="12">
        <v>2</v>
      </c>
      <c r="AU96" s="122" t="s">
        <v>326</v>
      </c>
      <c r="AW96" s="9" t="s">
        <v>63</v>
      </c>
      <c r="AX96" s="12" t="s">
        <v>44</v>
      </c>
      <c r="BB96" s="14" t="s">
        <v>163</v>
      </c>
      <c r="BC96" s="14" t="s">
        <v>279</v>
      </c>
      <c r="BD96" s="14">
        <v>30</v>
      </c>
      <c r="BE96" s="12">
        <v>1</v>
      </c>
      <c r="BI96" s="12" t="s">
        <v>242</v>
      </c>
      <c r="BJ96" s="12">
        <v>120</v>
      </c>
      <c r="BK96" s="14">
        <v>1</v>
      </c>
      <c r="BL96" s="12">
        <v>31250</v>
      </c>
      <c r="BM96" s="122">
        <v>0.105</v>
      </c>
      <c r="BN96" s="122">
        <v>1.5</v>
      </c>
      <c r="BO96" s="122">
        <v>0.5</v>
      </c>
      <c r="BP96" s="16">
        <f t="shared" si="4"/>
        <v>30</v>
      </c>
      <c r="BQ96" s="122">
        <v>2</v>
      </c>
      <c r="BR96" s="122">
        <v>-4</v>
      </c>
      <c r="BS96" s="122">
        <v>4</v>
      </c>
      <c r="BT96" s="12">
        <v>10</v>
      </c>
      <c r="BU96" s="12" t="s">
        <v>203</v>
      </c>
      <c r="BW96" s="12"/>
      <c r="BX96" s="12"/>
      <c r="CD96" s="16"/>
      <c r="CH96" s="12"/>
      <c r="CR96" s="16"/>
      <c r="CY96" s="15" t="s">
        <v>191</v>
      </c>
      <c r="DA96" s="12" t="s">
        <v>158</v>
      </c>
      <c r="DC96" s="14">
        <v>10.23</v>
      </c>
      <c r="DD96" s="18">
        <v>10</v>
      </c>
      <c r="DE96" s="115">
        <v>0.9194</v>
      </c>
      <c r="ES96" s="115">
        <v>0.68189999999999995</v>
      </c>
    </row>
    <row r="97" spans="1:149" x14ac:dyDescent="0.2">
      <c r="A97" s="121" t="s">
        <v>317</v>
      </c>
      <c r="C97" s="12" t="s">
        <v>319</v>
      </c>
      <c r="D97" s="122" t="s">
        <v>321</v>
      </c>
      <c r="E97" s="12" t="s">
        <v>0</v>
      </c>
      <c r="F97" s="12" t="s">
        <v>323</v>
      </c>
      <c r="G97" s="12">
        <v>1</v>
      </c>
      <c r="H97" s="12">
        <v>100</v>
      </c>
      <c r="I97" s="12" t="s">
        <v>14</v>
      </c>
      <c r="J97" s="9" t="s">
        <v>48</v>
      </c>
      <c r="M97" s="12" t="s">
        <v>9</v>
      </c>
      <c r="N97" s="14" t="s">
        <v>170</v>
      </c>
      <c r="P97" s="9" t="s">
        <v>54</v>
      </c>
      <c r="Q97" s="12" t="s">
        <v>155</v>
      </c>
      <c r="S97" s="14" t="s">
        <v>156</v>
      </c>
      <c r="AB97" s="13" t="s">
        <v>42</v>
      </c>
      <c r="AC97" s="122">
        <v>0.92578000000000005</v>
      </c>
      <c r="AE97" s="13">
        <v>8</v>
      </c>
      <c r="AF97" s="12">
        <v>0.1</v>
      </c>
      <c r="AG97" s="14">
        <v>5</v>
      </c>
      <c r="AI97" s="14">
        <v>1600</v>
      </c>
      <c r="AJ97" s="14">
        <v>0</v>
      </c>
      <c r="AM97" s="14">
        <v>1600</v>
      </c>
      <c r="AN97" s="12">
        <v>6</v>
      </c>
      <c r="AP97" s="12">
        <v>1</v>
      </c>
      <c r="AQ97" s="12">
        <v>1</v>
      </c>
      <c r="AR97" s="12">
        <v>0.625</v>
      </c>
      <c r="AT97" s="12">
        <v>2</v>
      </c>
      <c r="AU97" s="122" t="s">
        <v>326</v>
      </c>
      <c r="AW97" s="9" t="s">
        <v>63</v>
      </c>
      <c r="AX97" s="12" t="s">
        <v>44</v>
      </c>
      <c r="BB97" s="14" t="s">
        <v>163</v>
      </c>
      <c r="BC97" s="14" t="s">
        <v>279</v>
      </c>
      <c r="BD97" s="14">
        <v>45</v>
      </c>
      <c r="BE97" s="12">
        <v>1</v>
      </c>
      <c r="BI97" s="12" t="s">
        <v>242</v>
      </c>
      <c r="BJ97" s="12">
        <v>60</v>
      </c>
      <c r="BK97" s="14">
        <v>1</v>
      </c>
      <c r="BL97" s="14">
        <v>93750</v>
      </c>
      <c r="BM97" s="122">
        <v>0.105</v>
      </c>
      <c r="BN97" s="122">
        <v>1.5</v>
      </c>
      <c r="BO97" s="122">
        <v>0.5</v>
      </c>
      <c r="BP97" s="16">
        <f t="shared" si="4"/>
        <v>45</v>
      </c>
      <c r="BQ97" s="122">
        <v>2</v>
      </c>
      <c r="BR97" s="122">
        <v>-4</v>
      </c>
      <c r="BS97" s="122">
        <v>4</v>
      </c>
      <c r="BT97" s="12">
        <v>10</v>
      </c>
      <c r="BU97" s="12" t="s">
        <v>203</v>
      </c>
      <c r="BW97" s="12"/>
      <c r="BX97" s="12"/>
      <c r="CD97" s="16"/>
      <c r="CH97" s="12"/>
      <c r="CR97" s="16"/>
      <c r="CY97" s="15" t="s">
        <v>191</v>
      </c>
      <c r="DA97" s="12" t="s">
        <v>158</v>
      </c>
      <c r="DC97" s="14">
        <v>4.67</v>
      </c>
      <c r="DD97" s="18">
        <v>4</v>
      </c>
      <c r="DE97" s="115">
        <v>0.94440000000000002</v>
      </c>
      <c r="ES97" s="115">
        <v>0.34470000000000001</v>
      </c>
    </row>
    <row r="98" spans="1:149" x14ac:dyDescent="0.2">
      <c r="A98" s="121" t="s">
        <v>318</v>
      </c>
      <c r="C98" s="12" t="s">
        <v>319</v>
      </c>
      <c r="D98" s="122" t="s">
        <v>321</v>
      </c>
      <c r="E98" s="12" t="s">
        <v>0</v>
      </c>
      <c r="F98" s="12" t="s">
        <v>323</v>
      </c>
      <c r="G98" s="12">
        <v>1</v>
      </c>
      <c r="H98" s="12">
        <v>100</v>
      </c>
      <c r="I98" s="12" t="s">
        <v>14</v>
      </c>
      <c r="J98" s="9" t="s">
        <v>48</v>
      </c>
      <c r="M98" s="12" t="s">
        <v>9</v>
      </c>
      <c r="N98" s="14" t="s">
        <v>170</v>
      </c>
      <c r="P98" s="9" t="s">
        <v>54</v>
      </c>
      <c r="Q98" s="12" t="s">
        <v>155</v>
      </c>
      <c r="S98" s="14" t="s">
        <v>156</v>
      </c>
      <c r="AB98" s="13" t="s">
        <v>42</v>
      </c>
      <c r="AC98" s="122">
        <v>0.92578000000000005</v>
      </c>
      <c r="AE98" s="13">
        <v>8</v>
      </c>
      <c r="AF98" s="12">
        <v>0.1</v>
      </c>
      <c r="AG98" s="14">
        <v>5</v>
      </c>
      <c r="AI98" s="14">
        <v>1600</v>
      </c>
      <c r="AJ98" s="12">
        <v>0</v>
      </c>
      <c r="AM98" s="14">
        <v>1600</v>
      </c>
      <c r="AN98" s="14">
        <v>6</v>
      </c>
      <c r="AP98" s="12">
        <v>1</v>
      </c>
      <c r="AQ98" s="12">
        <v>1</v>
      </c>
      <c r="AR98" s="12">
        <v>0.625</v>
      </c>
      <c r="AT98" s="12">
        <v>2</v>
      </c>
      <c r="AU98" s="122" t="s">
        <v>326</v>
      </c>
      <c r="AW98" s="9" t="s">
        <v>63</v>
      </c>
      <c r="AX98" s="12" t="s">
        <v>44</v>
      </c>
      <c r="BB98" s="14" t="s">
        <v>163</v>
      </c>
      <c r="BC98" s="14" t="s">
        <v>279</v>
      </c>
      <c r="BD98" s="14">
        <v>45</v>
      </c>
      <c r="BE98" s="12">
        <v>1</v>
      </c>
      <c r="BI98" s="12" t="s">
        <v>242</v>
      </c>
      <c r="BJ98" s="12">
        <v>120</v>
      </c>
      <c r="BK98" s="14">
        <v>1</v>
      </c>
      <c r="BL98" s="12">
        <v>46875</v>
      </c>
      <c r="BM98" s="122">
        <v>0.105</v>
      </c>
      <c r="BN98" s="122">
        <v>1.5</v>
      </c>
      <c r="BO98" s="122">
        <v>0.5</v>
      </c>
      <c r="BP98" s="16">
        <f t="shared" si="4"/>
        <v>45</v>
      </c>
      <c r="BQ98" s="122">
        <v>2</v>
      </c>
      <c r="BR98" s="122">
        <v>-4</v>
      </c>
      <c r="BS98" s="122">
        <v>4</v>
      </c>
      <c r="BT98" s="12">
        <v>10</v>
      </c>
      <c r="BU98" s="12" t="s">
        <v>203</v>
      </c>
      <c r="BW98" s="12"/>
      <c r="BX98" s="12"/>
      <c r="CD98" s="16"/>
      <c r="CH98" s="12"/>
      <c r="CR98" s="16"/>
      <c r="CY98" s="15" t="s">
        <v>191</v>
      </c>
      <c r="DA98" s="12" t="s">
        <v>158</v>
      </c>
      <c r="DC98" s="14">
        <v>6.03</v>
      </c>
      <c r="DD98" s="18">
        <v>6</v>
      </c>
      <c r="DE98" s="115">
        <v>0.90280000000000005</v>
      </c>
      <c r="ES98" s="115">
        <v>0.58579999999999999</v>
      </c>
    </row>
    <row r="99" spans="1:149" x14ac:dyDescent="0.2">
      <c r="A99" s="121" t="s">
        <v>317</v>
      </c>
      <c r="C99" s="12" t="s">
        <v>319</v>
      </c>
      <c r="D99" s="122" t="s">
        <v>321</v>
      </c>
      <c r="E99" s="12" t="s">
        <v>22</v>
      </c>
      <c r="F99" s="12" t="s">
        <v>323</v>
      </c>
      <c r="G99" s="12">
        <v>1</v>
      </c>
      <c r="H99" s="12">
        <v>100</v>
      </c>
      <c r="I99" s="12" t="s">
        <v>14</v>
      </c>
      <c r="J99" s="9" t="s">
        <v>49</v>
      </c>
      <c r="M99" s="12" t="s">
        <v>9</v>
      </c>
      <c r="N99" s="14" t="s">
        <v>170</v>
      </c>
      <c r="P99" s="9" t="s">
        <v>54</v>
      </c>
      <c r="Q99" s="12" t="s">
        <v>155</v>
      </c>
      <c r="S99" s="14" t="s">
        <v>156</v>
      </c>
      <c r="AB99" s="13" t="s">
        <v>42</v>
      </c>
      <c r="AC99" s="122">
        <v>0.92578000000000005</v>
      </c>
      <c r="AE99" s="13">
        <v>8</v>
      </c>
      <c r="AF99" s="12">
        <v>0.1</v>
      </c>
      <c r="AG99" s="14">
        <v>5</v>
      </c>
      <c r="AI99" s="14">
        <v>1600</v>
      </c>
      <c r="AJ99" s="14">
        <v>0</v>
      </c>
      <c r="AM99" s="14">
        <v>1600</v>
      </c>
      <c r="AN99" s="14">
        <v>6</v>
      </c>
      <c r="AP99" s="12">
        <v>1</v>
      </c>
      <c r="AQ99" s="12">
        <v>1</v>
      </c>
      <c r="AR99" s="12">
        <v>0.625</v>
      </c>
      <c r="AT99" s="12">
        <v>2</v>
      </c>
      <c r="AU99" s="122" t="s">
        <v>326</v>
      </c>
      <c r="AW99" s="9" t="s">
        <v>63</v>
      </c>
      <c r="AX99" s="12" t="s">
        <v>44</v>
      </c>
      <c r="BB99" s="14" t="s">
        <v>163</v>
      </c>
      <c r="BC99" s="14" t="s">
        <v>280</v>
      </c>
      <c r="BD99" s="14">
        <v>30</v>
      </c>
      <c r="BE99" s="12">
        <v>1</v>
      </c>
      <c r="BI99" s="12" t="s">
        <v>242</v>
      </c>
      <c r="BJ99" s="12">
        <v>60</v>
      </c>
      <c r="BK99" s="14">
        <v>1</v>
      </c>
      <c r="BL99" s="122">
        <v>62500</v>
      </c>
      <c r="BM99" s="122">
        <v>0.105</v>
      </c>
      <c r="BN99" s="122">
        <v>1.5</v>
      </c>
      <c r="BO99" s="122">
        <v>0.5</v>
      </c>
      <c r="BP99" s="16">
        <f t="shared" ref="BP99:BP105" si="6">BJ99*BL99*8*BK99/1000000</f>
        <v>30</v>
      </c>
      <c r="BQ99" s="122">
        <v>2</v>
      </c>
      <c r="BR99" s="122">
        <v>-4</v>
      </c>
      <c r="BS99" s="122">
        <v>4</v>
      </c>
      <c r="BT99" s="12">
        <v>15</v>
      </c>
      <c r="BU99" s="12" t="s">
        <v>203</v>
      </c>
      <c r="BW99" s="12"/>
      <c r="BX99" s="12"/>
      <c r="CD99" s="16"/>
      <c r="CH99" s="12"/>
      <c r="CR99" s="16"/>
      <c r="CY99" s="15" t="s">
        <v>191</v>
      </c>
      <c r="DA99" s="12" t="s">
        <v>158</v>
      </c>
      <c r="DC99" s="14">
        <v>16.16</v>
      </c>
      <c r="DD99" s="18">
        <v>16</v>
      </c>
      <c r="DE99" s="115">
        <v>0.92359999999999998</v>
      </c>
      <c r="ES99" s="115">
        <v>0.78300000000000003</v>
      </c>
    </row>
    <row r="100" spans="1:149" x14ac:dyDescent="0.2">
      <c r="A100" s="121" t="s">
        <v>318</v>
      </c>
      <c r="C100" s="12" t="s">
        <v>319</v>
      </c>
      <c r="D100" s="122" t="s">
        <v>321</v>
      </c>
      <c r="E100" s="12" t="s">
        <v>22</v>
      </c>
      <c r="F100" s="12" t="s">
        <v>323</v>
      </c>
      <c r="G100" s="12">
        <v>1</v>
      </c>
      <c r="H100" s="12">
        <v>100</v>
      </c>
      <c r="I100" s="12" t="s">
        <v>14</v>
      </c>
      <c r="J100" s="9" t="s">
        <v>49</v>
      </c>
      <c r="M100" s="12" t="s">
        <v>9</v>
      </c>
      <c r="N100" s="14" t="s">
        <v>170</v>
      </c>
      <c r="P100" s="9" t="s">
        <v>53</v>
      </c>
      <c r="Q100" s="12" t="s">
        <v>155</v>
      </c>
      <c r="S100" s="14" t="s">
        <v>156</v>
      </c>
      <c r="AB100" s="13" t="s">
        <v>42</v>
      </c>
      <c r="AC100" s="122">
        <v>0.92578000000000005</v>
      </c>
      <c r="AE100" s="13">
        <v>8</v>
      </c>
      <c r="AF100" s="12">
        <v>0.1</v>
      </c>
      <c r="AG100" s="14">
        <v>5</v>
      </c>
      <c r="AI100" s="14">
        <v>1600</v>
      </c>
      <c r="AJ100" s="14">
        <v>0</v>
      </c>
      <c r="AM100" s="14">
        <v>1600</v>
      </c>
      <c r="AN100" s="14">
        <v>6</v>
      </c>
      <c r="AP100" s="12">
        <v>1</v>
      </c>
      <c r="AQ100" s="12">
        <v>1</v>
      </c>
      <c r="AR100" s="12">
        <v>0.625</v>
      </c>
      <c r="AT100" s="12">
        <v>2</v>
      </c>
      <c r="AU100" s="122" t="s">
        <v>326</v>
      </c>
      <c r="AW100" s="9" t="s">
        <v>63</v>
      </c>
      <c r="AX100" s="12" t="s">
        <v>44</v>
      </c>
      <c r="BB100" s="14" t="s">
        <v>163</v>
      </c>
      <c r="BC100" s="14" t="s">
        <v>280</v>
      </c>
      <c r="BD100" s="14">
        <v>30</v>
      </c>
      <c r="BE100" s="12">
        <v>1</v>
      </c>
      <c r="BI100" s="12" t="s">
        <v>242</v>
      </c>
      <c r="BJ100" s="12">
        <v>60</v>
      </c>
      <c r="BK100" s="14">
        <v>1</v>
      </c>
      <c r="BL100" s="122">
        <v>62500</v>
      </c>
      <c r="BM100" s="122">
        <v>0.105</v>
      </c>
      <c r="BN100" s="122">
        <v>1.5</v>
      </c>
      <c r="BO100" s="122">
        <v>0.5</v>
      </c>
      <c r="BP100" s="16">
        <f t="shared" si="6"/>
        <v>30</v>
      </c>
      <c r="BQ100" s="122">
        <v>2</v>
      </c>
      <c r="BR100" s="122">
        <v>-4</v>
      </c>
      <c r="BS100" s="122">
        <v>4</v>
      </c>
      <c r="BT100" s="12">
        <v>15</v>
      </c>
      <c r="BU100" s="12" t="s">
        <v>203</v>
      </c>
      <c r="BW100" s="12"/>
      <c r="BX100" s="12"/>
      <c r="CD100" s="16"/>
      <c r="CH100" s="12"/>
      <c r="CR100" s="16"/>
      <c r="CY100" s="15" t="s">
        <v>191</v>
      </c>
      <c r="DA100" s="12" t="s">
        <v>158</v>
      </c>
      <c r="DC100" s="14">
        <v>16.82</v>
      </c>
      <c r="DD100" s="18">
        <v>16</v>
      </c>
      <c r="DE100" s="115">
        <v>0.96730000000000005</v>
      </c>
      <c r="ES100" s="115">
        <v>0.79690000000000005</v>
      </c>
    </row>
    <row r="101" spans="1:149" x14ac:dyDescent="0.2">
      <c r="A101" s="121" t="s">
        <v>317</v>
      </c>
      <c r="C101" s="12" t="s">
        <v>319</v>
      </c>
      <c r="D101" s="122" t="s">
        <v>321</v>
      </c>
      <c r="E101" s="12" t="s">
        <v>22</v>
      </c>
      <c r="F101" s="12" t="s">
        <v>323</v>
      </c>
      <c r="G101" s="12">
        <v>1</v>
      </c>
      <c r="H101" s="12">
        <v>100</v>
      </c>
      <c r="I101" s="12" t="s">
        <v>14</v>
      </c>
      <c r="J101" s="9" t="s">
        <v>49</v>
      </c>
      <c r="M101" s="12" t="s">
        <v>9</v>
      </c>
      <c r="N101" s="14" t="s">
        <v>170</v>
      </c>
      <c r="P101" s="9" t="s">
        <v>54</v>
      </c>
      <c r="Q101" s="12" t="s">
        <v>155</v>
      </c>
      <c r="S101" s="14" t="s">
        <v>156</v>
      </c>
      <c r="AB101" s="13" t="s">
        <v>42</v>
      </c>
      <c r="AC101" s="122">
        <v>0.92578000000000005</v>
      </c>
      <c r="AE101" s="13">
        <v>8</v>
      </c>
      <c r="AF101" s="12">
        <v>0.1</v>
      </c>
      <c r="AG101" s="14">
        <v>5</v>
      </c>
      <c r="AI101" s="14">
        <v>1600</v>
      </c>
      <c r="AJ101" s="14">
        <v>0</v>
      </c>
      <c r="AM101" s="14">
        <v>1600</v>
      </c>
      <c r="AN101" s="14">
        <v>6</v>
      </c>
      <c r="AP101" s="12">
        <v>1</v>
      </c>
      <c r="AQ101" s="12">
        <v>1</v>
      </c>
      <c r="AR101" s="12">
        <v>0.625</v>
      </c>
      <c r="AT101" s="12">
        <v>2</v>
      </c>
      <c r="AU101" s="122" t="s">
        <v>326</v>
      </c>
      <c r="AW101" s="9" t="s">
        <v>63</v>
      </c>
      <c r="AX101" s="12" t="s">
        <v>44</v>
      </c>
      <c r="BB101" s="14" t="s">
        <v>163</v>
      </c>
      <c r="BC101" s="14" t="s">
        <v>279</v>
      </c>
      <c r="BD101" s="14">
        <v>30</v>
      </c>
      <c r="BE101" s="12">
        <v>1</v>
      </c>
      <c r="BI101" s="12" t="s">
        <v>242</v>
      </c>
      <c r="BJ101" s="12">
        <v>60</v>
      </c>
      <c r="BK101" s="14">
        <v>1</v>
      </c>
      <c r="BL101" s="122">
        <v>62500</v>
      </c>
      <c r="BM101" s="122">
        <v>0.105</v>
      </c>
      <c r="BN101" s="122">
        <v>1.5</v>
      </c>
      <c r="BO101" s="122">
        <v>0.5</v>
      </c>
      <c r="BP101" s="16">
        <f t="shared" si="6"/>
        <v>30</v>
      </c>
      <c r="BQ101" s="122">
        <v>2</v>
      </c>
      <c r="BR101" s="122">
        <v>-4</v>
      </c>
      <c r="BS101" s="122">
        <v>4</v>
      </c>
      <c r="BT101" s="12">
        <v>10</v>
      </c>
      <c r="BU101" s="12" t="s">
        <v>203</v>
      </c>
      <c r="BW101" s="12"/>
      <c r="BX101" s="12"/>
      <c r="CD101" s="16"/>
      <c r="CH101" s="12"/>
      <c r="CR101" s="16"/>
      <c r="CY101" s="15" t="s">
        <v>191</v>
      </c>
      <c r="DA101" s="12" t="s">
        <v>158</v>
      </c>
      <c r="DC101" s="14">
        <v>13.44</v>
      </c>
      <c r="DD101" s="18">
        <v>13</v>
      </c>
      <c r="DE101" s="115">
        <v>0.95240000000000002</v>
      </c>
      <c r="ES101" s="115">
        <v>0.61670000000000003</v>
      </c>
    </row>
    <row r="102" spans="1:149" x14ac:dyDescent="0.2">
      <c r="A102" s="121" t="s">
        <v>318</v>
      </c>
      <c r="C102" s="12" t="s">
        <v>319</v>
      </c>
      <c r="D102" s="122" t="s">
        <v>321</v>
      </c>
      <c r="E102" s="12" t="s">
        <v>22</v>
      </c>
      <c r="F102" s="12" t="s">
        <v>323</v>
      </c>
      <c r="G102" s="12">
        <v>1</v>
      </c>
      <c r="H102" s="12">
        <v>100</v>
      </c>
      <c r="I102" s="12" t="s">
        <v>14</v>
      </c>
      <c r="J102" s="9" t="s">
        <v>49</v>
      </c>
      <c r="M102" s="12" t="s">
        <v>9</v>
      </c>
      <c r="N102" s="14" t="s">
        <v>170</v>
      </c>
      <c r="P102" s="9" t="s">
        <v>53</v>
      </c>
      <c r="Q102" s="12" t="s">
        <v>155</v>
      </c>
      <c r="S102" s="14" t="s">
        <v>156</v>
      </c>
      <c r="AB102" s="13" t="s">
        <v>42</v>
      </c>
      <c r="AC102" s="122">
        <v>0.92578000000000005</v>
      </c>
      <c r="AE102" s="13">
        <v>8</v>
      </c>
      <c r="AF102" s="12">
        <v>0.1</v>
      </c>
      <c r="AG102" s="14">
        <v>5</v>
      </c>
      <c r="AI102" s="14">
        <v>1600</v>
      </c>
      <c r="AJ102" s="14">
        <v>0</v>
      </c>
      <c r="AM102" s="14">
        <v>1600</v>
      </c>
      <c r="AN102" s="14">
        <v>6</v>
      </c>
      <c r="AP102" s="12">
        <v>1</v>
      </c>
      <c r="AQ102" s="12">
        <v>1</v>
      </c>
      <c r="AR102" s="12">
        <v>0.625</v>
      </c>
      <c r="AT102" s="12">
        <v>2</v>
      </c>
      <c r="AU102" s="122" t="s">
        <v>326</v>
      </c>
      <c r="AW102" s="9" t="s">
        <v>63</v>
      </c>
      <c r="AX102" s="12" t="s">
        <v>44</v>
      </c>
      <c r="BB102" s="14" t="s">
        <v>163</v>
      </c>
      <c r="BC102" s="14" t="s">
        <v>279</v>
      </c>
      <c r="BD102" s="14">
        <v>30</v>
      </c>
      <c r="BE102" s="12">
        <v>1</v>
      </c>
      <c r="BI102" s="12" t="s">
        <v>242</v>
      </c>
      <c r="BJ102" s="12">
        <v>60</v>
      </c>
      <c r="BK102" s="14">
        <v>1</v>
      </c>
      <c r="BL102" s="122">
        <v>62500</v>
      </c>
      <c r="BM102" s="122">
        <v>0.105</v>
      </c>
      <c r="BN102" s="122">
        <v>1.5</v>
      </c>
      <c r="BO102" s="122">
        <v>0.5</v>
      </c>
      <c r="BP102" s="16">
        <f t="shared" si="6"/>
        <v>30</v>
      </c>
      <c r="BQ102" s="122">
        <v>2</v>
      </c>
      <c r="BR102" s="122">
        <v>-4</v>
      </c>
      <c r="BS102" s="122">
        <v>4</v>
      </c>
      <c r="BT102" s="12">
        <v>10</v>
      </c>
      <c r="BU102" s="12" t="s">
        <v>203</v>
      </c>
      <c r="BW102" s="12"/>
      <c r="BX102" s="12"/>
      <c r="CD102" s="16"/>
      <c r="CH102" s="12"/>
      <c r="CR102" s="16"/>
      <c r="CY102" s="15" t="s">
        <v>191</v>
      </c>
      <c r="DA102" s="12" t="s">
        <v>158</v>
      </c>
      <c r="DC102" s="14">
        <v>14.16</v>
      </c>
      <c r="DD102" s="18">
        <v>14</v>
      </c>
      <c r="DE102" s="115">
        <v>0.91269999999999996</v>
      </c>
      <c r="ES102" s="115">
        <v>0.66700000000000004</v>
      </c>
    </row>
    <row r="103" spans="1:149" x14ac:dyDescent="0.2">
      <c r="A103" s="121" t="s">
        <v>317</v>
      </c>
      <c r="C103" s="12" t="s">
        <v>319</v>
      </c>
      <c r="D103" s="122" t="s">
        <v>321</v>
      </c>
      <c r="E103" s="12" t="s">
        <v>22</v>
      </c>
      <c r="F103" s="12" t="s">
        <v>323</v>
      </c>
      <c r="G103" s="12">
        <v>1</v>
      </c>
      <c r="H103" s="12">
        <v>100</v>
      </c>
      <c r="I103" s="12" t="s">
        <v>14</v>
      </c>
      <c r="J103" s="9" t="s">
        <v>49</v>
      </c>
      <c r="M103" s="12" t="s">
        <v>9</v>
      </c>
      <c r="N103" s="14" t="s">
        <v>170</v>
      </c>
      <c r="P103" s="9" t="s">
        <v>54</v>
      </c>
      <c r="Q103" s="12" t="s">
        <v>155</v>
      </c>
      <c r="S103" s="14" t="s">
        <v>156</v>
      </c>
      <c r="AB103" s="13" t="s">
        <v>42</v>
      </c>
      <c r="AC103" s="122">
        <v>0.92578000000000005</v>
      </c>
      <c r="AE103" s="13">
        <v>8</v>
      </c>
      <c r="AF103" s="12">
        <v>0.1</v>
      </c>
      <c r="AG103" s="14">
        <v>5</v>
      </c>
      <c r="AI103" s="14">
        <v>1600</v>
      </c>
      <c r="AJ103" s="14">
        <v>0</v>
      </c>
      <c r="AM103" s="14">
        <v>1600</v>
      </c>
      <c r="AN103" s="12">
        <v>6</v>
      </c>
      <c r="AP103" s="12">
        <v>1</v>
      </c>
      <c r="AQ103" s="12">
        <v>1</v>
      </c>
      <c r="AR103" s="12">
        <v>0.625</v>
      </c>
      <c r="AT103" s="12">
        <v>2</v>
      </c>
      <c r="AU103" s="122" t="s">
        <v>326</v>
      </c>
      <c r="AW103" s="9" t="s">
        <v>63</v>
      </c>
      <c r="AX103" s="12" t="s">
        <v>44</v>
      </c>
      <c r="BB103" s="14" t="s">
        <v>163</v>
      </c>
      <c r="BC103" s="14" t="s">
        <v>279</v>
      </c>
      <c r="BD103" s="14">
        <v>30</v>
      </c>
      <c r="BE103" s="12">
        <v>1</v>
      </c>
      <c r="BI103" s="12" t="s">
        <v>242</v>
      </c>
      <c r="BJ103" s="12">
        <v>120</v>
      </c>
      <c r="BK103" s="14">
        <v>1</v>
      </c>
      <c r="BL103" s="12">
        <v>31250</v>
      </c>
      <c r="BM103" s="122">
        <v>0.105</v>
      </c>
      <c r="BN103" s="122">
        <v>1.5</v>
      </c>
      <c r="BO103" s="122">
        <v>0.5</v>
      </c>
      <c r="BP103" s="16">
        <f t="shared" si="6"/>
        <v>30</v>
      </c>
      <c r="BQ103" s="122">
        <v>2</v>
      </c>
      <c r="BR103" s="122">
        <v>-4</v>
      </c>
      <c r="BS103" s="122">
        <v>4</v>
      </c>
      <c r="BT103" s="12">
        <v>10</v>
      </c>
      <c r="BU103" s="12" t="s">
        <v>203</v>
      </c>
      <c r="BW103" s="12"/>
      <c r="BX103" s="12"/>
      <c r="CD103" s="16"/>
      <c r="CH103" s="12"/>
      <c r="CR103" s="16"/>
      <c r="CY103" s="15" t="s">
        <v>191</v>
      </c>
      <c r="DA103" s="12" t="s">
        <v>158</v>
      </c>
      <c r="DC103" s="14">
        <v>16.28</v>
      </c>
      <c r="DD103" s="18">
        <v>16</v>
      </c>
      <c r="DE103" s="115">
        <v>0.9355</v>
      </c>
      <c r="ES103" s="115">
        <v>0.78890000000000005</v>
      </c>
    </row>
    <row r="104" spans="1:149" x14ac:dyDescent="0.2">
      <c r="A104" s="121" t="s">
        <v>318</v>
      </c>
      <c r="C104" s="12" t="s">
        <v>319</v>
      </c>
      <c r="D104" s="122" t="s">
        <v>321</v>
      </c>
      <c r="E104" s="12" t="s">
        <v>22</v>
      </c>
      <c r="F104" s="12" t="s">
        <v>323</v>
      </c>
      <c r="G104" s="12">
        <v>1</v>
      </c>
      <c r="H104" s="12">
        <v>100</v>
      </c>
      <c r="I104" s="12" t="s">
        <v>14</v>
      </c>
      <c r="J104" s="9" t="s">
        <v>49</v>
      </c>
      <c r="M104" s="12" t="s">
        <v>9</v>
      </c>
      <c r="N104" s="14" t="s">
        <v>170</v>
      </c>
      <c r="P104" s="9" t="s">
        <v>54</v>
      </c>
      <c r="Q104" s="12" t="s">
        <v>155</v>
      </c>
      <c r="S104" s="14" t="s">
        <v>156</v>
      </c>
      <c r="AB104" s="13" t="s">
        <v>42</v>
      </c>
      <c r="AC104" s="122">
        <v>0.92578000000000005</v>
      </c>
      <c r="AE104" s="13">
        <v>8</v>
      </c>
      <c r="AF104" s="12">
        <v>0.1</v>
      </c>
      <c r="AG104" s="14">
        <v>5</v>
      </c>
      <c r="AI104" s="14">
        <v>1600</v>
      </c>
      <c r="AJ104" s="14">
        <v>0</v>
      </c>
      <c r="AM104" s="14">
        <v>1600</v>
      </c>
      <c r="AN104" s="14">
        <v>6</v>
      </c>
      <c r="AP104" s="12">
        <v>1</v>
      </c>
      <c r="AQ104" s="12">
        <v>1</v>
      </c>
      <c r="AR104" s="12">
        <v>0.625</v>
      </c>
      <c r="AT104" s="12">
        <v>2</v>
      </c>
      <c r="AU104" s="122" t="s">
        <v>326</v>
      </c>
      <c r="AW104" s="9" t="s">
        <v>63</v>
      </c>
      <c r="AX104" s="12" t="s">
        <v>44</v>
      </c>
      <c r="BB104" s="14" t="s">
        <v>163</v>
      </c>
      <c r="BC104" s="14" t="s">
        <v>279</v>
      </c>
      <c r="BD104" s="14">
        <v>45</v>
      </c>
      <c r="BE104" s="12">
        <v>1</v>
      </c>
      <c r="BI104" s="12" t="s">
        <v>242</v>
      </c>
      <c r="BJ104" s="12">
        <v>60</v>
      </c>
      <c r="BK104" s="14">
        <v>1</v>
      </c>
      <c r="BL104" s="14">
        <v>93750</v>
      </c>
      <c r="BM104" s="122">
        <v>0.105</v>
      </c>
      <c r="BN104" s="122">
        <v>1.5</v>
      </c>
      <c r="BO104" s="122">
        <v>0.5</v>
      </c>
      <c r="BP104" s="16">
        <f t="shared" si="6"/>
        <v>45</v>
      </c>
      <c r="BQ104" s="122">
        <v>2</v>
      </c>
      <c r="BR104" s="122">
        <v>-4</v>
      </c>
      <c r="BS104" s="122">
        <v>4</v>
      </c>
      <c r="BT104" s="12">
        <v>10</v>
      </c>
      <c r="BU104" s="12" t="s">
        <v>203</v>
      </c>
      <c r="BW104" s="12"/>
      <c r="BX104" s="12"/>
      <c r="CD104" s="16"/>
      <c r="CH104" s="12"/>
      <c r="CR104" s="16"/>
      <c r="CY104" s="15" t="s">
        <v>191</v>
      </c>
      <c r="DA104" s="12" t="s">
        <v>158</v>
      </c>
      <c r="DC104" s="14">
        <v>8.1999999999999993</v>
      </c>
      <c r="DD104" s="18">
        <v>8</v>
      </c>
      <c r="DE104" s="115">
        <v>0.9325</v>
      </c>
      <c r="ES104" s="115">
        <v>0.56079999999999997</v>
      </c>
    </row>
    <row r="105" spans="1:149" x14ac:dyDescent="0.2">
      <c r="A105" s="121" t="s">
        <v>317</v>
      </c>
      <c r="C105" s="12" t="s">
        <v>319</v>
      </c>
      <c r="D105" s="122" t="s">
        <v>321</v>
      </c>
      <c r="E105" s="12" t="s">
        <v>22</v>
      </c>
      <c r="F105" s="12" t="s">
        <v>323</v>
      </c>
      <c r="G105" s="12">
        <v>1</v>
      </c>
      <c r="H105" s="12">
        <v>100</v>
      </c>
      <c r="I105" s="12" t="s">
        <v>14</v>
      </c>
      <c r="J105" s="9" t="s">
        <v>49</v>
      </c>
      <c r="M105" s="12" t="s">
        <v>9</v>
      </c>
      <c r="N105" s="14" t="s">
        <v>170</v>
      </c>
      <c r="P105" s="9" t="s">
        <v>54</v>
      </c>
      <c r="Q105" s="12" t="s">
        <v>155</v>
      </c>
      <c r="S105" s="14" t="s">
        <v>156</v>
      </c>
      <c r="AB105" s="13" t="s">
        <v>42</v>
      </c>
      <c r="AC105" s="122">
        <v>0.92578000000000005</v>
      </c>
      <c r="AE105" s="13">
        <v>8</v>
      </c>
      <c r="AF105" s="12">
        <v>0.1</v>
      </c>
      <c r="AG105" s="14">
        <v>5</v>
      </c>
      <c r="AI105" s="14">
        <v>1600</v>
      </c>
      <c r="AJ105" s="12">
        <v>0</v>
      </c>
      <c r="AM105" s="14">
        <v>1600</v>
      </c>
      <c r="AN105" s="14">
        <v>6</v>
      </c>
      <c r="AP105" s="12">
        <v>1</v>
      </c>
      <c r="AQ105" s="12">
        <v>1</v>
      </c>
      <c r="AR105" s="12">
        <v>0.625</v>
      </c>
      <c r="AT105" s="12">
        <v>2</v>
      </c>
      <c r="AU105" s="122" t="s">
        <v>326</v>
      </c>
      <c r="AW105" s="9" t="s">
        <v>63</v>
      </c>
      <c r="AX105" s="12" t="s">
        <v>44</v>
      </c>
      <c r="BB105" s="14" t="s">
        <v>163</v>
      </c>
      <c r="BC105" s="14" t="s">
        <v>279</v>
      </c>
      <c r="BD105" s="14">
        <v>45</v>
      </c>
      <c r="BE105" s="12">
        <v>1</v>
      </c>
      <c r="BI105" s="12" t="s">
        <v>242</v>
      </c>
      <c r="BJ105" s="12">
        <v>120</v>
      </c>
      <c r="BK105" s="14">
        <v>1</v>
      </c>
      <c r="BL105" s="12">
        <v>46875</v>
      </c>
      <c r="BM105" s="122">
        <v>0.105</v>
      </c>
      <c r="BN105" s="122">
        <v>1.5</v>
      </c>
      <c r="BO105" s="122">
        <v>0.5</v>
      </c>
      <c r="BP105" s="16">
        <f t="shared" si="6"/>
        <v>45</v>
      </c>
      <c r="BQ105" s="122">
        <v>2</v>
      </c>
      <c r="BR105" s="122">
        <v>-4</v>
      </c>
      <c r="BS105" s="122">
        <v>4</v>
      </c>
      <c r="BT105" s="12">
        <v>10</v>
      </c>
      <c r="BU105" s="12" t="s">
        <v>203</v>
      </c>
      <c r="BW105" s="12"/>
      <c r="BX105" s="12"/>
      <c r="CD105" s="16"/>
      <c r="CH105" s="12"/>
      <c r="CR105" s="16"/>
      <c r="CY105" s="15" t="s">
        <v>191</v>
      </c>
      <c r="DA105" s="12" t="s">
        <v>158</v>
      </c>
      <c r="DC105" s="14">
        <v>10.32</v>
      </c>
      <c r="DD105" s="18">
        <v>10</v>
      </c>
      <c r="DE105" s="115">
        <v>0.93969999999999998</v>
      </c>
      <c r="ES105" s="115">
        <v>0.73660000000000003</v>
      </c>
    </row>
    <row r="106" spans="1:149" x14ac:dyDescent="0.2">
      <c r="A106" s="121" t="s">
        <v>318</v>
      </c>
      <c r="C106" s="12" t="s">
        <v>319</v>
      </c>
      <c r="D106" s="122" t="s">
        <v>321</v>
      </c>
      <c r="E106" s="12" t="s">
        <v>22</v>
      </c>
      <c r="F106" s="12" t="s">
        <v>323</v>
      </c>
      <c r="G106" s="12">
        <v>1</v>
      </c>
      <c r="H106" s="12">
        <v>400</v>
      </c>
      <c r="I106" s="12" t="s">
        <v>14</v>
      </c>
      <c r="J106" s="9" t="s">
        <v>49</v>
      </c>
      <c r="M106" s="12" t="s">
        <v>9</v>
      </c>
      <c r="N106" s="14" t="s">
        <v>170</v>
      </c>
      <c r="P106" s="9" t="s">
        <v>54</v>
      </c>
      <c r="Q106" s="12" t="s">
        <v>155</v>
      </c>
      <c r="S106" s="14" t="s">
        <v>156</v>
      </c>
      <c r="AB106" s="13" t="s">
        <v>42</v>
      </c>
      <c r="AC106" s="122">
        <v>0.92578000000000005</v>
      </c>
      <c r="AE106" s="13">
        <v>8</v>
      </c>
      <c r="AF106" s="12">
        <v>0.1</v>
      </c>
      <c r="AG106" s="14">
        <v>5</v>
      </c>
      <c r="AI106" s="14">
        <v>1600</v>
      </c>
      <c r="AJ106" s="14">
        <v>0</v>
      </c>
      <c r="AM106" s="14">
        <v>1600</v>
      </c>
      <c r="AN106" s="14">
        <v>6</v>
      </c>
      <c r="AP106" s="12">
        <v>1</v>
      </c>
      <c r="AQ106" s="12">
        <v>1</v>
      </c>
      <c r="AR106" s="12">
        <v>0.625</v>
      </c>
      <c r="AT106" s="12">
        <v>2</v>
      </c>
      <c r="AU106" s="122" t="s">
        <v>326</v>
      </c>
      <c r="AW106" s="9" t="s">
        <v>63</v>
      </c>
      <c r="AX106" s="12" t="s">
        <v>44</v>
      </c>
      <c r="BB106" s="14" t="s">
        <v>163</v>
      </c>
      <c r="BC106" s="14" t="s">
        <v>279</v>
      </c>
      <c r="BD106" s="14">
        <v>45</v>
      </c>
      <c r="BE106" s="12">
        <v>1</v>
      </c>
      <c r="BI106" s="12" t="s">
        <v>242</v>
      </c>
      <c r="BJ106" s="12">
        <v>60</v>
      </c>
      <c r="BK106" s="14">
        <v>1</v>
      </c>
      <c r="BL106" s="14">
        <v>93750</v>
      </c>
      <c r="BM106" s="122">
        <v>0.105</v>
      </c>
      <c r="BN106" s="122">
        <v>1.5</v>
      </c>
      <c r="BO106" s="122">
        <v>0.5</v>
      </c>
      <c r="BP106" s="16">
        <f t="shared" ref="BP106:BP110" si="7">BJ106*BL106*8*BK106/1000000</f>
        <v>45</v>
      </c>
      <c r="BQ106" s="122">
        <v>2</v>
      </c>
      <c r="BR106" s="122">
        <v>-4</v>
      </c>
      <c r="BS106" s="122">
        <v>4</v>
      </c>
      <c r="BT106" s="12">
        <v>10</v>
      </c>
      <c r="BU106" s="12" t="s">
        <v>203</v>
      </c>
      <c r="BW106" s="12"/>
      <c r="BX106" s="12"/>
      <c r="CD106" s="16"/>
      <c r="CH106" s="12"/>
      <c r="CR106" s="16"/>
      <c r="CY106" s="15" t="s">
        <v>191</v>
      </c>
      <c r="DA106" s="12" t="s">
        <v>158</v>
      </c>
      <c r="DC106" s="14" t="s">
        <v>330</v>
      </c>
      <c r="DD106" s="18" t="s">
        <v>330</v>
      </c>
      <c r="DE106" s="115">
        <v>1</v>
      </c>
      <c r="ES106" s="115">
        <v>0.26050000000000001</v>
      </c>
    </row>
    <row r="107" spans="1:149" x14ac:dyDescent="0.2">
      <c r="A107" s="121" t="s">
        <v>317</v>
      </c>
      <c r="C107" s="12" t="s">
        <v>319</v>
      </c>
      <c r="D107" s="122" t="s">
        <v>321</v>
      </c>
      <c r="E107" s="12" t="s">
        <v>0</v>
      </c>
      <c r="F107" s="12" t="s">
        <v>324</v>
      </c>
      <c r="G107" s="12">
        <v>1</v>
      </c>
      <c r="H107" s="12">
        <v>100</v>
      </c>
      <c r="I107" s="12" t="s">
        <v>14</v>
      </c>
      <c r="J107" s="9" t="s">
        <v>48</v>
      </c>
      <c r="M107" s="12" t="s">
        <v>9</v>
      </c>
      <c r="N107" s="14" t="s">
        <v>170</v>
      </c>
      <c r="P107" s="9" t="s">
        <v>54</v>
      </c>
      <c r="Q107" s="12" t="s">
        <v>155</v>
      </c>
      <c r="V107" s="14" t="s">
        <v>156</v>
      </c>
      <c r="Y107" s="14" t="s">
        <v>156</v>
      </c>
      <c r="AB107" s="13" t="s">
        <v>42</v>
      </c>
      <c r="AC107" s="122">
        <v>0.92578000000000005</v>
      </c>
      <c r="AE107" s="13">
        <v>8</v>
      </c>
      <c r="AF107" s="12">
        <v>0.1</v>
      </c>
      <c r="AG107" s="14">
        <v>5</v>
      </c>
      <c r="AI107" s="14">
        <v>1600</v>
      </c>
      <c r="AJ107" s="14">
        <v>0</v>
      </c>
      <c r="AM107" s="14">
        <v>1600</v>
      </c>
      <c r="AN107" s="14">
        <v>6</v>
      </c>
      <c r="AP107" s="12">
        <v>1</v>
      </c>
      <c r="AQ107" s="12">
        <v>1</v>
      </c>
      <c r="AR107" s="12">
        <v>0.625</v>
      </c>
      <c r="AT107" s="12">
        <v>2</v>
      </c>
      <c r="AU107" s="122" t="s">
        <v>326</v>
      </c>
      <c r="AW107" s="9" t="s">
        <v>63</v>
      </c>
      <c r="AX107" s="12" t="s">
        <v>44</v>
      </c>
      <c r="AY107" s="14">
        <v>-60</v>
      </c>
      <c r="AZ107" s="14">
        <v>0.6</v>
      </c>
      <c r="BB107" s="14" t="s">
        <v>163</v>
      </c>
      <c r="BC107" s="14" t="s">
        <v>281</v>
      </c>
      <c r="BD107" s="14">
        <v>0.2</v>
      </c>
      <c r="BE107" s="12">
        <v>1</v>
      </c>
      <c r="BI107" s="12" t="s">
        <v>245</v>
      </c>
      <c r="BJ107" s="12">
        <v>250</v>
      </c>
      <c r="BK107" s="14">
        <v>1</v>
      </c>
      <c r="BL107" s="122">
        <v>100</v>
      </c>
      <c r="BM107" s="122">
        <v>0</v>
      </c>
      <c r="BN107" s="122">
        <v>1</v>
      </c>
      <c r="BO107" s="122">
        <v>1</v>
      </c>
      <c r="BP107" s="16">
        <f t="shared" si="7"/>
        <v>0.2</v>
      </c>
      <c r="BQ107" s="122">
        <v>0</v>
      </c>
      <c r="BR107" s="122">
        <v>0</v>
      </c>
      <c r="BS107" s="122">
        <v>0</v>
      </c>
      <c r="BT107" s="122">
        <v>10</v>
      </c>
      <c r="BU107" s="12" t="s">
        <v>203</v>
      </c>
      <c r="BW107" s="12"/>
      <c r="BX107" s="12"/>
      <c r="CD107" s="16"/>
      <c r="CR107" s="16"/>
      <c r="CY107" s="15" t="s">
        <v>191</v>
      </c>
      <c r="DA107" s="12" t="s">
        <v>158</v>
      </c>
      <c r="DC107" s="14" t="s">
        <v>328</v>
      </c>
      <c r="DD107" s="18" t="s">
        <v>328</v>
      </c>
      <c r="DE107" s="115">
        <v>0.97689999999999999</v>
      </c>
      <c r="ES107" s="115">
        <v>0.2092</v>
      </c>
    </row>
    <row r="108" spans="1:149" x14ac:dyDescent="0.2">
      <c r="A108" s="121" t="s">
        <v>318</v>
      </c>
      <c r="C108" s="12" t="s">
        <v>319</v>
      </c>
      <c r="D108" s="122" t="s">
        <v>321</v>
      </c>
      <c r="E108" s="12" t="s">
        <v>0</v>
      </c>
      <c r="F108" s="12" t="s">
        <v>324</v>
      </c>
      <c r="G108" s="12">
        <v>1</v>
      </c>
      <c r="H108" s="12">
        <v>100</v>
      </c>
      <c r="I108" s="12" t="s">
        <v>14</v>
      </c>
      <c r="J108" s="9" t="s">
        <v>48</v>
      </c>
      <c r="M108" s="12" t="s">
        <v>9</v>
      </c>
      <c r="N108" s="14" t="s">
        <v>170</v>
      </c>
      <c r="P108" s="9" t="s">
        <v>54</v>
      </c>
      <c r="Q108" s="12" t="s">
        <v>155</v>
      </c>
      <c r="V108" s="14" t="s">
        <v>156</v>
      </c>
      <c r="Y108" s="14" t="s">
        <v>156</v>
      </c>
      <c r="AB108" s="13" t="s">
        <v>42</v>
      </c>
      <c r="AC108" s="122">
        <v>0.92578000000000005</v>
      </c>
      <c r="AE108" s="13">
        <v>8</v>
      </c>
      <c r="AF108" s="12">
        <v>0.1</v>
      </c>
      <c r="AG108" s="14">
        <v>5</v>
      </c>
      <c r="AI108" s="14">
        <v>1600</v>
      </c>
      <c r="AJ108" s="14">
        <v>0</v>
      </c>
      <c r="AM108" s="14">
        <v>1600</v>
      </c>
      <c r="AN108" s="14">
        <v>6</v>
      </c>
      <c r="AP108" s="12">
        <v>1</v>
      </c>
      <c r="AQ108" s="12">
        <v>1</v>
      </c>
      <c r="AR108" s="12">
        <v>0.625</v>
      </c>
      <c r="AT108" s="12">
        <v>2</v>
      </c>
      <c r="AU108" s="122" t="s">
        <v>326</v>
      </c>
      <c r="AW108" s="9" t="s">
        <v>63</v>
      </c>
      <c r="AX108" s="12" t="s">
        <v>44</v>
      </c>
      <c r="AY108" s="14">
        <v>-60</v>
      </c>
      <c r="AZ108" s="14">
        <v>0.6</v>
      </c>
      <c r="BB108" s="14" t="s">
        <v>163</v>
      </c>
      <c r="BC108" s="14" t="s">
        <v>282</v>
      </c>
      <c r="BD108" s="14">
        <v>10</v>
      </c>
      <c r="BE108" s="12">
        <v>1</v>
      </c>
      <c r="BI108" s="12" t="s">
        <v>248</v>
      </c>
      <c r="BJ108" s="12">
        <v>60</v>
      </c>
      <c r="BK108" s="14">
        <v>1</v>
      </c>
      <c r="BL108" s="122">
        <v>20833</v>
      </c>
      <c r="BM108" s="122">
        <v>0.105</v>
      </c>
      <c r="BN108" s="122">
        <v>1.5</v>
      </c>
      <c r="BO108" s="122">
        <v>0.5</v>
      </c>
      <c r="BP108" s="16">
        <f t="shared" si="7"/>
        <v>9.9998400000000007</v>
      </c>
      <c r="BQ108" s="122">
        <v>0</v>
      </c>
      <c r="BR108" s="122">
        <v>0</v>
      </c>
      <c r="BS108" s="122">
        <v>0</v>
      </c>
      <c r="BT108" s="122">
        <v>30</v>
      </c>
      <c r="BU108" s="12" t="s">
        <v>203</v>
      </c>
      <c r="BW108" s="12"/>
      <c r="BX108" s="12"/>
      <c r="CD108" s="16"/>
      <c r="CR108" s="16"/>
      <c r="CY108" s="15" t="s">
        <v>191</v>
      </c>
      <c r="DA108" s="12" t="s">
        <v>158</v>
      </c>
      <c r="DC108" s="14">
        <v>8.59</v>
      </c>
      <c r="DD108" s="18">
        <v>8</v>
      </c>
      <c r="DE108" s="115">
        <v>0.95140000000000002</v>
      </c>
      <c r="ES108" s="115">
        <v>0.71960000000000002</v>
      </c>
    </row>
    <row r="109" spans="1:149" x14ac:dyDescent="0.2">
      <c r="A109" s="121" t="s">
        <v>317</v>
      </c>
      <c r="C109" s="12" t="s">
        <v>319</v>
      </c>
      <c r="D109" s="122" t="s">
        <v>321</v>
      </c>
      <c r="E109" s="12" t="s">
        <v>22</v>
      </c>
      <c r="F109" s="12" t="s">
        <v>324</v>
      </c>
      <c r="G109" s="12">
        <v>1</v>
      </c>
      <c r="H109" s="12">
        <v>100</v>
      </c>
      <c r="I109" s="12" t="s">
        <v>14</v>
      </c>
      <c r="J109" s="9" t="s">
        <v>49</v>
      </c>
      <c r="M109" s="12" t="s">
        <v>9</v>
      </c>
      <c r="N109" s="14" t="s">
        <v>170</v>
      </c>
      <c r="P109" s="9" t="s">
        <v>54</v>
      </c>
      <c r="Q109" s="12" t="s">
        <v>155</v>
      </c>
      <c r="V109" s="14" t="s">
        <v>156</v>
      </c>
      <c r="Y109" s="14" t="s">
        <v>156</v>
      </c>
      <c r="AB109" s="13" t="s">
        <v>42</v>
      </c>
      <c r="AC109" s="122">
        <v>0.92578000000000005</v>
      </c>
      <c r="AE109" s="13">
        <v>8</v>
      </c>
      <c r="AF109" s="12">
        <v>0.1</v>
      </c>
      <c r="AG109" s="14">
        <v>5</v>
      </c>
      <c r="AI109" s="14">
        <v>1600</v>
      </c>
      <c r="AJ109" s="14">
        <v>0</v>
      </c>
      <c r="AM109" s="14">
        <v>1600</v>
      </c>
      <c r="AN109" s="12">
        <v>6</v>
      </c>
      <c r="AP109" s="12">
        <v>1</v>
      </c>
      <c r="AQ109" s="12">
        <v>1</v>
      </c>
      <c r="AR109" s="12">
        <v>0.625</v>
      </c>
      <c r="AT109" s="12">
        <v>2</v>
      </c>
      <c r="AU109" s="122" t="s">
        <v>326</v>
      </c>
      <c r="AW109" s="9" t="s">
        <v>63</v>
      </c>
      <c r="AX109" s="12" t="s">
        <v>44</v>
      </c>
      <c r="AY109" s="14">
        <v>-74</v>
      </c>
      <c r="AZ109" s="14">
        <v>0.6</v>
      </c>
      <c r="BB109" s="14" t="s">
        <v>163</v>
      </c>
      <c r="BC109" s="14" t="s">
        <v>281</v>
      </c>
      <c r="BD109" s="14">
        <v>0.2</v>
      </c>
      <c r="BE109" s="12">
        <v>1</v>
      </c>
      <c r="BI109" s="12" t="s">
        <v>245</v>
      </c>
      <c r="BJ109" s="12">
        <v>250</v>
      </c>
      <c r="BK109" s="14">
        <v>1</v>
      </c>
      <c r="BL109" s="122">
        <v>100</v>
      </c>
      <c r="BM109" s="122">
        <v>0</v>
      </c>
      <c r="BN109" s="122">
        <v>1</v>
      </c>
      <c r="BO109" s="122">
        <v>1</v>
      </c>
      <c r="BP109" s="16">
        <f t="shared" si="7"/>
        <v>0.2</v>
      </c>
      <c r="BQ109" s="122">
        <v>0</v>
      </c>
      <c r="BR109" s="122">
        <v>0</v>
      </c>
      <c r="BS109" s="122">
        <v>0</v>
      </c>
      <c r="BT109" s="122">
        <v>10</v>
      </c>
      <c r="BU109" s="12" t="s">
        <v>203</v>
      </c>
      <c r="BW109" s="12"/>
      <c r="BX109" s="12"/>
      <c r="CD109" s="16"/>
      <c r="CR109" s="16"/>
      <c r="CY109" s="15" t="s">
        <v>191</v>
      </c>
      <c r="DA109" s="12" t="s">
        <v>158</v>
      </c>
      <c r="DC109" s="14" t="s">
        <v>328</v>
      </c>
      <c r="DD109" s="18" t="s">
        <v>328</v>
      </c>
      <c r="DE109" s="115">
        <v>0.96509999999999996</v>
      </c>
      <c r="ES109" s="115">
        <v>0.20680000000000001</v>
      </c>
    </row>
    <row r="110" spans="1:149" x14ac:dyDescent="0.2">
      <c r="A110" s="121" t="s">
        <v>318</v>
      </c>
      <c r="C110" s="12" t="s">
        <v>319</v>
      </c>
      <c r="D110" s="122" t="s">
        <v>321</v>
      </c>
      <c r="E110" s="12" t="s">
        <v>22</v>
      </c>
      <c r="F110" s="12" t="s">
        <v>324</v>
      </c>
      <c r="G110" s="12">
        <v>1</v>
      </c>
      <c r="H110" s="12">
        <v>100</v>
      </c>
      <c r="I110" s="12" t="s">
        <v>14</v>
      </c>
      <c r="J110" s="9" t="s">
        <v>49</v>
      </c>
      <c r="M110" s="12" t="s">
        <v>9</v>
      </c>
      <c r="N110" s="14" t="s">
        <v>170</v>
      </c>
      <c r="P110" s="9" t="s">
        <v>54</v>
      </c>
      <c r="Q110" s="12" t="s">
        <v>155</v>
      </c>
      <c r="V110" s="14" t="s">
        <v>156</v>
      </c>
      <c r="Y110" s="14" t="s">
        <v>156</v>
      </c>
      <c r="AB110" s="13" t="s">
        <v>42</v>
      </c>
      <c r="AC110" s="122">
        <v>0.92578000000000005</v>
      </c>
      <c r="AE110" s="13">
        <v>8</v>
      </c>
      <c r="AF110" s="12">
        <v>0.1</v>
      </c>
      <c r="AG110" s="14">
        <v>5</v>
      </c>
      <c r="AI110" s="14">
        <v>1600</v>
      </c>
      <c r="AJ110" s="14">
        <v>0</v>
      </c>
      <c r="AM110" s="14">
        <v>1600</v>
      </c>
      <c r="AN110" s="14">
        <v>6</v>
      </c>
      <c r="AP110" s="12">
        <v>1</v>
      </c>
      <c r="AQ110" s="12">
        <v>1</v>
      </c>
      <c r="AR110" s="12">
        <v>0.625</v>
      </c>
      <c r="AT110" s="12">
        <v>2</v>
      </c>
      <c r="AU110" s="122" t="s">
        <v>326</v>
      </c>
      <c r="AW110" s="9" t="s">
        <v>63</v>
      </c>
      <c r="AX110" s="12" t="s">
        <v>44</v>
      </c>
      <c r="AY110" s="14">
        <v>-74</v>
      </c>
      <c r="AZ110" s="14">
        <v>0.6</v>
      </c>
      <c r="BB110" s="14" t="s">
        <v>163</v>
      </c>
      <c r="BC110" s="14" t="s">
        <v>282</v>
      </c>
      <c r="BD110" s="14">
        <v>10</v>
      </c>
      <c r="BE110" s="12">
        <v>1</v>
      </c>
      <c r="BI110" s="12" t="s">
        <v>248</v>
      </c>
      <c r="BJ110" s="12">
        <v>60</v>
      </c>
      <c r="BK110" s="14">
        <v>1</v>
      </c>
      <c r="BL110" s="122">
        <v>20833</v>
      </c>
      <c r="BM110" s="122">
        <v>0.105</v>
      </c>
      <c r="BN110" s="122">
        <v>1.5</v>
      </c>
      <c r="BO110" s="122">
        <v>0.5</v>
      </c>
      <c r="BP110" s="16">
        <f t="shared" si="7"/>
        <v>9.9998400000000007</v>
      </c>
      <c r="BQ110" s="122">
        <v>0</v>
      </c>
      <c r="BR110" s="122">
        <v>0</v>
      </c>
      <c r="BS110" s="122">
        <v>0</v>
      </c>
      <c r="BT110" s="122">
        <v>30</v>
      </c>
      <c r="BU110" s="12" t="s">
        <v>203</v>
      </c>
      <c r="BW110" s="12"/>
      <c r="BX110" s="12"/>
      <c r="CD110" s="16"/>
      <c r="CR110" s="16"/>
      <c r="CY110" s="15" t="s">
        <v>191</v>
      </c>
      <c r="DA110" s="12" t="s">
        <v>158</v>
      </c>
      <c r="DC110" s="14">
        <v>8.3000000000000007</v>
      </c>
      <c r="DD110" s="18">
        <v>8</v>
      </c>
      <c r="DE110" s="115">
        <v>0.92659999999999998</v>
      </c>
      <c r="ES110" s="115">
        <v>0.83330000000000004</v>
      </c>
    </row>
    <row r="111" spans="1:149" s="130" customFormat="1" x14ac:dyDescent="0.2">
      <c r="A111" s="130" t="s">
        <v>339</v>
      </c>
      <c r="C111" s="130" t="s">
        <v>340</v>
      </c>
      <c r="D111" s="130" t="s">
        <v>16</v>
      </c>
      <c r="E111" s="130" t="s">
        <v>0</v>
      </c>
      <c r="F111" s="130" t="s">
        <v>20</v>
      </c>
      <c r="G111" s="130">
        <v>1</v>
      </c>
      <c r="H111" s="130">
        <v>100</v>
      </c>
      <c r="I111" s="130" t="s">
        <v>14</v>
      </c>
      <c r="J111" s="131" t="s">
        <v>47</v>
      </c>
      <c r="K111" s="130">
        <v>90</v>
      </c>
      <c r="M111" s="130" t="s">
        <v>11</v>
      </c>
      <c r="N111" s="130" t="s">
        <v>341</v>
      </c>
      <c r="P111" s="131" t="s">
        <v>54</v>
      </c>
      <c r="Q111" s="130" t="s">
        <v>155</v>
      </c>
      <c r="V111" s="130" t="s">
        <v>155</v>
      </c>
      <c r="Y111" s="130" t="s">
        <v>156</v>
      </c>
      <c r="AB111" s="130" t="s">
        <v>42</v>
      </c>
      <c r="AC111" s="130">
        <v>0.9</v>
      </c>
      <c r="AF111" s="130">
        <v>0.1</v>
      </c>
      <c r="AG111" s="130">
        <v>4</v>
      </c>
      <c r="AM111" s="130">
        <v>50</v>
      </c>
      <c r="AN111" s="130">
        <v>4</v>
      </c>
      <c r="AW111" s="131" t="s">
        <v>342</v>
      </c>
      <c r="AX111" s="130" t="s">
        <v>44</v>
      </c>
      <c r="AY111" s="130">
        <v>-90</v>
      </c>
      <c r="AZ111" s="130">
        <v>1</v>
      </c>
      <c r="BB111" s="130" t="s">
        <v>163</v>
      </c>
      <c r="BC111" s="130" t="s">
        <v>24</v>
      </c>
      <c r="BD111" s="130">
        <v>10</v>
      </c>
      <c r="BE111" s="130">
        <v>1</v>
      </c>
      <c r="BI111" s="130" t="s">
        <v>248</v>
      </c>
      <c r="BJ111" s="130">
        <v>60</v>
      </c>
      <c r="BK111" s="130">
        <v>1</v>
      </c>
      <c r="BL111" s="133">
        <f>(BD111*1000000/BJ111/8)</f>
        <v>20833.333333333332</v>
      </c>
      <c r="BM111" s="134">
        <v>0.105</v>
      </c>
      <c r="BN111" s="130">
        <v>1.5</v>
      </c>
      <c r="BO111" s="135">
        <v>0.5</v>
      </c>
      <c r="BP111" s="16">
        <f t="shared" ref="BP111:BP124" si="8">BJ111*BL111*8*BK111/1000000</f>
        <v>10</v>
      </c>
      <c r="BQ111" s="130">
        <v>2</v>
      </c>
      <c r="BR111" s="130">
        <v>-4</v>
      </c>
      <c r="BS111" s="130">
        <v>4</v>
      </c>
      <c r="BT111" s="130">
        <v>30</v>
      </c>
      <c r="CY111" s="130" t="s">
        <v>191</v>
      </c>
      <c r="DA111" s="130" t="s">
        <v>159</v>
      </c>
      <c r="DB111" s="130">
        <v>12</v>
      </c>
      <c r="DC111" s="130">
        <v>11.5</v>
      </c>
      <c r="DD111" s="130">
        <f>FLOOR(DC111,1)</f>
        <v>11</v>
      </c>
      <c r="DE111" s="136">
        <f>DD111/DB111</f>
        <v>0.91666666666666663</v>
      </c>
    </row>
    <row r="112" spans="1:149" s="130" customFormat="1" x14ac:dyDescent="0.2">
      <c r="A112" s="130" t="s">
        <v>339</v>
      </c>
      <c r="C112" s="130" t="s">
        <v>340</v>
      </c>
      <c r="D112" s="130" t="s">
        <v>16</v>
      </c>
      <c r="E112" s="130" t="s">
        <v>0</v>
      </c>
      <c r="F112" s="130" t="s">
        <v>20</v>
      </c>
      <c r="G112" s="130">
        <v>1</v>
      </c>
      <c r="H112" s="130">
        <v>100</v>
      </c>
      <c r="I112" s="130" t="s">
        <v>14</v>
      </c>
      <c r="J112" s="131" t="s">
        <v>47</v>
      </c>
      <c r="K112" s="130">
        <v>90</v>
      </c>
      <c r="M112" s="130" t="s">
        <v>11</v>
      </c>
      <c r="N112" s="130" t="s">
        <v>341</v>
      </c>
      <c r="P112" s="131" t="s">
        <v>54</v>
      </c>
      <c r="Q112" s="130" t="s">
        <v>155</v>
      </c>
      <c r="V112" s="130" t="s">
        <v>155</v>
      </c>
      <c r="Y112" s="130" t="s">
        <v>156</v>
      </c>
      <c r="AB112" s="130" t="s">
        <v>42</v>
      </c>
      <c r="AC112" s="130">
        <v>0.9</v>
      </c>
      <c r="AF112" s="130">
        <v>0.1</v>
      </c>
      <c r="AG112" s="130">
        <v>4</v>
      </c>
      <c r="AM112" s="130">
        <v>50</v>
      </c>
      <c r="AN112" s="130">
        <v>4</v>
      </c>
      <c r="AR112" s="130">
        <v>4</v>
      </c>
      <c r="AW112" s="131" t="s">
        <v>342</v>
      </c>
      <c r="AX112" s="130" t="s">
        <v>44</v>
      </c>
      <c r="AY112" s="130">
        <v>-90</v>
      </c>
      <c r="AZ112" s="130">
        <v>1</v>
      </c>
      <c r="BB112" s="130" t="s">
        <v>166</v>
      </c>
      <c r="BC112" s="130" t="s">
        <v>343</v>
      </c>
      <c r="BE112" s="130">
        <v>1</v>
      </c>
      <c r="BI112" s="130" t="s">
        <v>245</v>
      </c>
      <c r="BK112" s="130">
        <v>1</v>
      </c>
      <c r="BL112" s="133">
        <v>100</v>
      </c>
      <c r="BP112" s="17">
        <f t="shared" si="8"/>
        <v>0</v>
      </c>
      <c r="BT112" s="130">
        <v>10</v>
      </c>
      <c r="CY112" s="130" t="s">
        <v>191</v>
      </c>
      <c r="DA112" s="130" t="s">
        <v>159</v>
      </c>
      <c r="DB112" s="130">
        <v>20</v>
      </c>
      <c r="DC112" s="130">
        <v>20</v>
      </c>
      <c r="DD112" s="130">
        <f t="shared" ref="DD112:DD115" si="9">FLOOR(DC112,1)</f>
        <v>20</v>
      </c>
      <c r="DE112" s="136">
        <f t="shared" ref="DE112:DE124" si="10">DD112/DB112</f>
        <v>1</v>
      </c>
    </row>
    <row r="113" spans="1:149" s="130" customFormat="1" x14ac:dyDescent="0.2">
      <c r="A113" s="130" t="s">
        <v>339</v>
      </c>
      <c r="C113" s="130" t="s">
        <v>340</v>
      </c>
      <c r="D113" s="130" t="s">
        <v>16</v>
      </c>
      <c r="E113" s="130" t="s">
        <v>22</v>
      </c>
      <c r="F113" s="130" t="s">
        <v>20</v>
      </c>
      <c r="G113" s="130">
        <v>1</v>
      </c>
      <c r="H113" s="130">
        <v>100</v>
      </c>
      <c r="I113" s="130" t="s">
        <v>14</v>
      </c>
      <c r="J113" s="131" t="s">
        <v>51</v>
      </c>
      <c r="K113" s="130">
        <v>12</v>
      </c>
      <c r="M113" s="130" t="s">
        <v>11</v>
      </c>
      <c r="N113" s="130" t="s">
        <v>341</v>
      </c>
      <c r="P113" s="131" t="s">
        <v>54</v>
      </c>
      <c r="Q113" s="130" t="s">
        <v>155</v>
      </c>
      <c r="V113" s="130" t="s">
        <v>155</v>
      </c>
      <c r="Y113" s="130" t="s">
        <v>156</v>
      </c>
      <c r="AB113" s="130" t="s">
        <v>42</v>
      </c>
      <c r="AC113" s="130">
        <v>0.9</v>
      </c>
      <c r="AF113" s="130">
        <v>0.1</v>
      </c>
      <c r="AG113" s="130">
        <v>4</v>
      </c>
      <c r="AM113" s="130">
        <v>50</v>
      </c>
      <c r="AN113" s="130">
        <v>4</v>
      </c>
      <c r="AW113" s="131" t="s">
        <v>342</v>
      </c>
      <c r="AX113" s="130" t="s">
        <v>44</v>
      </c>
      <c r="AY113" s="130">
        <v>-74</v>
      </c>
      <c r="AZ113" s="130">
        <v>0.6</v>
      </c>
      <c r="BB113" s="130" t="s">
        <v>163</v>
      </c>
      <c r="BC113" s="130" t="s">
        <v>24</v>
      </c>
      <c r="BD113" s="130">
        <v>10</v>
      </c>
      <c r="BE113" s="130">
        <v>1</v>
      </c>
      <c r="BI113" s="130" t="s">
        <v>248</v>
      </c>
      <c r="BJ113" s="130">
        <v>60</v>
      </c>
      <c r="BK113" s="130">
        <v>1</v>
      </c>
      <c r="BL113" s="133">
        <f>(BD113*1000000/BJ113/8)</f>
        <v>20833.333333333332</v>
      </c>
      <c r="BM113" s="134">
        <v>0.105</v>
      </c>
      <c r="BN113" s="130">
        <v>1.5</v>
      </c>
      <c r="BO113" s="135">
        <v>0.5</v>
      </c>
      <c r="BP113" s="16">
        <f t="shared" si="8"/>
        <v>10</v>
      </c>
      <c r="BQ113" s="130">
        <v>2</v>
      </c>
      <c r="BR113" s="130">
        <v>-4</v>
      </c>
      <c r="BS113" s="130">
        <v>4</v>
      </c>
      <c r="BT113" s="130">
        <v>30</v>
      </c>
      <c r="CY113" s="130" t="s">
        <v>191</v>
      </c>
      <c r="DA113" s="130" t="s">
        <v>159</v>
      </c>
      <c r="DB113" s="130">
        <v>12</v>
      </c>
      <c r="DC113" s="130">
        <v>2.2999999999999998</v>
      </c>
      <c r="DD113" s="130">
        <f t="shared" si="9"/>
        <v>2</v>
      </c>
      <c r="DE113" s="136">
        <f t="shared" si="10"/>
        <v>0.16666666666666666</v>
      </c>
    </row>
    <row r="114" spans="1:149" s="130" customFormat="1" x14ac:dyDescent="0.2">
      <c r="A114" s="130" t="s">
        <v>339</v>
      </c>
      <c r="C114" s="130" t="s">
        <v>340</v>
      </c>
      <c r="D114" s="130" t="s">
        <v>16</v>
      </c>
      <c r="E114" s="130" t="s">
        <v>22</v>
      </c>
      <c r="F114" s="130" t="s">
        <v>20</v>
      </c>
      <c r="G114" s="130">
        <v>1</v>
      </c>
      <c r="H114" s="130">
        <v>100</v>
      </c>
      <c r="I114" s="130" t="s">
        <v>14</v>
      </c>
      <c r="J114" s="131" t="s">
        <v>51</v>
      </c>
      <c r="K114" s="130">
        <v>12</v>
      </c>
      <c r="M114" s="130" t="s">
        <v>11</v>
      </c>
      <c r="N114" s="130" t="s">
        <v>341</v>
      </c>
      <c r="P114" s="131" t="s">
        <v>54</v>
      </c>
      <c r="Q114" s="130" t="s">
        <v>155</v>
      </c>
      <c r="V114" s="130" t="s">
        <v>155</v>
      </c>
      <c r="Y114" s="130" t="s">
        <v>156</v>
      </c>
      <c r="AB114" s="130" t="s">
        <v>42</v>
      </c>
      <c r="AC114" s="130">
        <v>0.9</v>
      </c>
      <c r="AF114" s="130">
        <v>0.1</v>
      </c>
      <c r="AG114" s="130">
        <v>4</v>
      </c>
      <c r="AM114" s="130">
        <v>50</v>
      </c>
      <c r="AN114" s="130">
        <v>4</v>
      </c>
      <c r="AR114" s="130">
        <v>4</v>
      </c>
      <c r="AW114" s="131" t="s">
        <v>342</v>
      </c>
      <c r="AX114" s="130" t="s">
        <v>44</v>
      </c>
      <c r="AY114" s="130">
        <v>-74</v>
      </c>
      <c r="AZ114" s="130">
        <v>0.6</v>
      </c>
      <c r="BB114" s="130" t="s">
        <v>166</v>
      </c>
      <c r="BC114" s="130" t="s">
        <v>343</v>
      </c>
      <c r="BE114" s="130">
        <v>1</v>
      </c>
      <c r="BI114" s="130" t="s">
        <v>245</v>
      </c>
      <c r="BK114" s="130">
        <v>1</v>
      </c>
      <c r="BL114" s="130">
        <v>100</v>
      </c>
      <c r="BP114" s="16">
        <f t="shared" si="8"/>
        <v>0</v>
      </c>
      <c r="BT114" s="130">
        <v>10</v>
      </c>
      <c r="CY114" s="130" t="s">
        <v>191</v>
      </c>
      <c r="DA114" s="130" t="s">
        <v>159</v>
      </c>
      <c r="DB114" s="130">
        <v>20</v>
      </c>
      <c r="DC114" s="130">
        <v>8</v>
      </c>
      <c r="DD114" s="130">
        <f t="shared" si="9"/>
        <v>8</v>
      </c>
      <c r="DE114" s="136">
        <f t="shared" si="10"/>
        <v>0.4</v>
      </c>
    </row>
    <row r="115" spans="1:149" s="130" customFormat="1" ht="15" x14ac:dyDescent="0.2">
      <c r="A115" s="130" t="s">
        <v>339</v>
      </c>
      <c r="C115" s="130" t="s">
        <v>340</v>
      </c>
      <c r="D115" s="130" t="s">
        <v>16</v>
      </c>
      <c r="E115" s="130" t="s">
        <v>0</v>
      </c>
      <c r="F115" s="130" t="s">
        <v>20</v>
      </c>
      <c r="G115" s="130">
        <v>1</v>
      </c>
      <c r="H115" s="130">
        <v>100</v>
      </c>
      <c r="I115" s="130" t="s">
        <v>14</v>
      </c>
      <c r="J115" s="131" t="s">
        <v>47</v>
      </c>
      <c r="K115" s="130">
        <v>90</v>
      </c>
      <c r="M115" s="130" t="s">
        <v>11</v>
      </c>
      <c r="N115" s="130" t="s">
        <v>341</v>
      </c>
      <c r="P115" s="131" t="s">
        <v>54</v>
      </c>
      <c r="Q115" s="130" t="s">
        <v>155</v>
      </c>
      <c r="V115" s="130" t="s">
        <v>155</v>
      </c>
      <c r="Y115" s="130" t="s">
        <v>156</v>
      </c>
      <c r="AB115" s="130" t="s">
        <v>42</v>
      </c>
      <c r="AC115" s="130">
        <v>0.9</v>
      </c>
      <c r="AF115" s="130">
        <v>0.1</v>
      </c>
      <c r="AG115" s="130">
        <v>4</v>
      </c>
      <c r="AM115" s="130">
        <v>50</v>
      </c>
      <c r="AN115" s="130">
        <v>4</v>
      </c>
      <c r="AW115" s="131" t="s">
        <v>342</v>
      </c>
      <c r="AX115" s="130" t="s">
        <v>44</v>
      </c>
      <c r="AY115" s="130">
        <v>-90</v>
      </c>
      <c r="AZ115" s="130">
        <v>1</v>
      </c>
      <c r="BB115" s="130" t="s">
        <v>163</v>
      </c>
      <c r="BC115" s="130" t="s">
        <v>282</v>
      </c>
      <c r="BD115" s="130">
        <v>10</v>
      </c>
      <c r="BE115" s="130">
        <v>2</v>
      </c>
      <c r="BF115" s="137"/>
      <c r="BG115" s="137"/>
      <c r="BH115" s="137"/>
      <c r="BI115" s="130" t="s">
        <v>248</v>
      </c>
      <c r="BJ115" s="130">
        <v>60</v>
      </c>
      <c r="BK115" s="130">
        <v>1</v>
      </c>
      <c r="BL115" s="133">
        <f>(BD115*1000000/BJ115/8)</f>
        <v>20833.333333333332</v>
      </c>
      <c r="BM115" s="134">
        <v>0.105</v>
      </c>
      <c r="BN115" s="130">
        <v>1.5</v>
      </c>
      <c r="BO115" s="135">
        <v>0.5</v>
      </c>
      <c r="BP115" s="16">
        <f t="shared" si="8"/>
        <v>10</v>
      </c>
      <c r="BQ115" s="130">
        <v>2</v>
      </c>
      <c r="BR115" s="130">
        <v>-4</v>
      </c>
      <c r="BS115" s="130">
        <v>4</v>
      </c>
      <c r="BT115" s="130">
        <v>10</v>
      </c>
      <c r="BW115" s="130" t="s">
        <v>245</v>
      </c>
      <c r="BZ115" s="130">
        <v>100</v>
      </c>
      <c r="CH115" s="130">
        <v>30</v>
      </c>
      <c r="CY115" s="130" t="s">
        <v>191</v>
      </c>
      <c r="DA115" s="130" t="s">
        <v>159</v>
      </c>
      <c r="DB115" s="130">
        <v>12</v>
      </c>
      <c r="DC115" s="130">
        <v>7.2</v>
      </c>
      <c r="DD115" s="130">
        <f t="shared" si="9"/>
        <v>7</v>
      </c>
      <c r="DE115" s="136">
        <f t="shared" si="10"/>
        <v>0.58333333333333337</v>
      </c>
    </row>
    <row r="116" spans="1:149" s="130" customFormat="1" x14ac:dyDescent="0.2">
      <c r="A116" s="130" t="s">
        <v>339</v>
      </c>
      <c r="C116" s="130" t="s">
        <v>340</v>
      </c>
      <c r="D116" s="130" t="s">
        <v>16</v>
      </c>
      <c r="E116" s="130" t="s">
        <v>22</v>
      </c>
      <c r="F116" s="130" t="s">
        <v>20</v>
      </c>
      <c r="G116" s="130">
        <v>1</v>
      </c>
      <c r="H116" s="130">
        <v>100</v>
      </c>
      <c r="I116" s="130" t="s">
        <v>14</v>
      </c>
      <c r="J116" s="131" t="s">
        <v>51</v>
      </c>
      <c r="K116" s="130">
        <v>12</v>
      </c>
      <c r="M116" s="130" t="s">
        <v>11</v>
      </c>
      <c r="N116" s="130" t="s">
        <v>341</v>
      </c>
      <c r="P116" s="131" t="s">
        <v>54</v>
      </c>
      <c r="Q116" s="130" t="s">
        <v>155</v>
      </c>
      <c r="V116" s="130" t="s">
        <v>155</v>
      </c>
      <c r="Y116" s="130" t="s">
        <v>156</v>
      </c>
      <c r="AB116" s="130" t="s">
        <v>42</v>
      </c>
      <c r="AC116" s="130">
        <v>0.9</v>
      </c>
      <c r="AF116" s="130">
        <v>0.1</v>
      </c>
      <c r="AG116" s="130">
        <v>4</v>
      </c>
      <c r="AM116" s="130">
        <v>50</v>
      </c>
      <c r="AN116" s="130">
        <v>4</v>
      </c>
      <c r="AW116" s="131" t="s">
        <v>342</v>
      </c>
      <c r="AX116" s="130" t="s">
        <v>44</v>
      </c>
      <c r="AY116" s="130">
        <v>-74</v>
      </c>
      <c r="AZ116" s="130">
        <v>0.6</v>
      </c>
      <c r="BB116" s="130" t="s">
        <v>163</v>
      </c>
      <c r="BC116" s="130" t="s">
        <v>282</v>
      </c>
      <c r="BD116" s="130">
        <v>10</v>
      </c>
      <c r="BE116" s="130">
        <v>2</v>
      </c>
      <c r="BI116" s="130" t="s">
        <v>248</v>
      </c>
      <c r="BJ116" s="130">
        <v>60</v>
      </c>
      <c r="BK116" s="130">
        <v>1</v>
      </c>
      <c r="BL116" s="133">
        <f t="shared" ref="BL116:BL124" si="11">(BD116*1000000/BJ116/8)</f>
        <v>20833.333333333332</v>
      </c>
      <c r="BM116" s="134">
        <v>0.105</v>
      </c>
      <c r="BN116" s="130">
        <v>1.5</v>
      </c>
      <c r="BO116" s="135">
        <v>0.5</v>
      </c>
      <c r="BP116" s="16">
        <f t="shared" si="8"/>
        <v>10</v>
      </c>
      <c r="BQ116" s="130">
        <v>2</v>
      </c>
      <c r="BR116" s="130">
        <v>-4</v>
      </c>
      <c r="BS116" s="130">
        <v>4</v>
      </c>
      <c r="BT116" s="130">
        <v>10</v>
      </c>
      <c r="BW116" s="130" t="s">
        <v>245</v>
      </c>
      <c r="BZ116" s="130">
        <v>100</v>
      </c>
      <c r="CH116" s="130">
        <v>30</v>
      </c>
      <c r="CY116" s="130" t="s">
        <v>191</v>
      </c>
      <c r="DA116" s="130" t="s">
        <v>159</v>
      </c>
      <c r="DB116" s="130">
        <v>8</v>
      </c>
      <c r="DC116" s="130">
        <v>0</v>
      </c>
      <c r="DD116" s="130">
        <f>FLOOR(DC116,1)</f>
        <v>0</v>
      </c>
      <c r="DE116" s="136">
        <f t="shared" si="10"/>
        <v>0</v>
      </c>
    </row>
    <row r="117" spans="1:149" s="130" customFormat="1" x14ac:dyDescent="0.2">
      <c r="A117" s="130" t="s">
        <v>339</v>
      </c>
      <c r="C117" s="130" t="s">
        <v>340</v>
      </c>
      <c r="D117" s="130" t="s">
        <v>16</v>
      </c>
      <c r="E117" s="130" t="s">
        <v>0</v>
      </c>
      <c r="F117" s="130" t="s">
        <v>344</v>
      </c>
      <c r="G117" s="130">
        <v>1</v>
      </c>
      <c r="H117" s="130">
        <v>100</v>
      </c>
      <c r="I117" s="130" t="s">
        <v>14</v>
      </c>
      <c r="J117" s="131" t="s">
        <v>47</v>
      </c>
      <c r="K117" s="130">
        <v>90</v>
      </c>
      <c r="M117" s="130" t="s">
        <v>11</v>
      </c>
      <c r="N117" s="130" t="s">
        <v>341</v>
      </c>
      <c r="P117" s="131" t="s">
        <v>54</v>
      </c>
      <c r="Q117" s="130" t="s">
        <v>155</v>
      </c>
      <c r="S117" s="130" t="s">
        <v>156</v>
      </c>
      <c r="AB117" s="130" t="s">
        <v>42</v>
      </c>
      <c r="AC117" s="130">
        <v>0.9</v>
      </c>
      <c r="AF117" s="130">
        <v>0.1</v>
      </c>
      <c r="AG117" s="130">
        <v>4</v>
      </c>
      <c r="AM117" s="130">
        <v>50</v>
      </c>
      <c r="AN117" s="130">
        <v>4</v>
      </c>
      <c r="AP117" s="130">
        <v>1</v>
      </c>
      <c r="AQ117" s="130">
        <v>3</v>
      </c>
      <c r="AT117" s="130">
        <v>2</v>
      </c>
      <c r="AU117" s="130">
        <v>1</v>
      </c>
      <c r="AW117" s="131" t="s">
        <v>342</v>
      </c>
      <c r="AX117" s="130" t="s">
        <v>44</v>
      </c>
      <c r="AY117" s="130">
        <v>-90</v>
      </c>
      <c r="AZ117" s="130">
        <v>1</v>
      </c>
      <c r="BB117" s="130" t="s">
        <v>163</v>
      </c>
      <c r="BC117" s="130" t="s">
        <v>280</v>
      </c>
      <c r="BD117" s="130">
        <v>8</v>
      </c>
      <c r="BE117" s="130">
        <v>1</v>
      </c>
      <c r="BI117" s="130" t="s">
        <v>345</v>
      </c>
      <c r="BJ117" s="130">
        <v>60</v>
      </c>
      <c r="BK117" s="130">
        <v>1</v>
      </c>
      <c r="BL117" s="133">
        <f t="shared" si="11"/>
        <v>16666.666666666668</v>
      </c>
      <c r="BM117" s="134">
        <v>0.105</v>
      </c>
      <c r="BN117" s="130">
        <v>1.5</v>
      </c>
      <c r="BO117" s="135">
        <v>0.5</v>
      </c>
      <c r="BP117" s="16">
        <f t="shared" si="8"/>
        <v>8.0000000000000018</v>
      </c>
      <c r="BQ117" s="130">
        <v>2</v>
      </c>
      <c r="BR117" s="130">
        <v>-4</v>
      </c>
      <c r="BS117" s="130">
        <v>4</v>
      </c>
      <c r="BT117" s="130">
        <v>15</v>
      </c>
      <c r="CY117" s="130" t="s">
        <v>191</v>
      </c>
      <c r="DA117" s="130" t="s">
        <v>159</v>
      </c>
      <c r="DB117" s="130">
        <v>12</v>
      </c>
      <c r="DC117" s="130">
        <v>12</v>
      </c>
      <c r="DD117" s="130">
        <f t="shared" ref="DD117:DD136" si="12">FLOOR(DC117,1)</f>
        <v>12</v>
      </c>
      <c r="DE117" s="136">
        <f t="shared" si="10"/>
        <v>1</v>
      </c>
    </row>
    <row r="118" spans="1:149" s="130" customFormat="1" x14ac:dyDescent="0.2">
      <c r="A118" s="130" t="s">
        <v>339</v>
      </c>
      <c r="C118" s="130" t="s">
        <v>340</v>
      </c>
      <c r="D118" s="130" t="s">
        <v>16</v>
      </c>
      <c r="E118" s="130" t="s">
        <v>0</v>
      </c>
      <c r="F118" s="130" t="s">
        <v>344</v>
      </c>
      <c r="G118" s="130">
        <v>1</v>
      </c>
      <c r="H118" s="130">
        <v>100</v>
      </c>
      <c r="I118" s="130" t="s">
        <v>14</v>
      </c>
      <c r="J118" s="131" t="s">
        <v>47</v>
      </c>
      <c r="K118" s="130">
        <v>90</v>
      </c>
      <c r="M118" s="130" t="s">
        <v>11</v>
      </c>
      <c r="N118" s="130" t="s">
        <v>341</v>
      </c>
      <c r="P118" s="131" t="s">
        <v>54</v>
      </c>
      <c r="Q118" s="130" t="s">
        <v>155</v>
      </c>
      <c r="S118" s="130" t="s">
        <v>156</v>
      </c>
      <c r="AB118" s="130" t="s">
        <v>42</v>
      </c>
      <c r="AC118" s="130">
        <v>0.9</v>
      </c>
      <c r="AF118" s="130">
        <v>0.1</v>
      </c>
      <c r="AG118" s="130">
        <v>4</v>
      </c>
      <c r="AM118" s="130">
        <v>50</v>
      </c>
      <c r="AN118" s="130">
        <v>4</v>
      </c>
      <c r="AP118" s="130">
        <v>1</v>
      </c>
      <c r="AQ118" s="130">
        <v>3</v>
      </c>
      <c r="AT118" s="130">
        <v>2</v>
      </c>
      <c r="AU118" s="130">
        <v>1</v>
      </c>
      <c r="AW118" s="131" t="s">
        <v>342</v>
      </c>
      <c r="AX118" s="130" t="s">
        <v>44</v>
      </c>
      <c r="AY118" s="130">
        <v>-90</v>
      </c>
      <c r="AZ118" s="130">
        <v>1</v>
      </c>
      <c r="BB118" s="130" t="s">
        <v>163</v>
      </c>
      <c r="BC118" s="130" t="s">
        <v>280</v>
      </c>
      <c r="BD118" s="130">
        <v>30</v>
      </c>
      <c r="BE118" s="130">
        <v>1</v>
      </c>
      <c r="BI118" s="130" t="s">
        <v>345</v>
      </c>
      <c r="BJ118" s="130">
        <v>60</v>
      </c>
      <c r="BK118" s="130">
        <v>1</v>
      </c>
      <c r="BL118" s="133">
        <f t="shared" si="11"/>
        <v>62500</v>
      </c>
      <c r="BM118" s="134">
        <v>0.105</v>
      </c>
      <c r="BN118" s="130">
        <v>1.5</v>
      </c>
      <c r="BO118" s="135">
        <v>0.5</v>
      </c>
      <c r="BP118" s="16">
        <f t="shared" si="8"/>
        <v>30</v>
      </c>
      <c r="BQ118" s="130">
        <v>2</v>
      </c>
      <c r="BR118" s="130">
        <v>-4</v>
      </c>
      <c r="BS118" s="130">
        <v>4</v>
      </c>
      <c r="BT118" s="130">
        <v>15</v>
      </c>
      <c r="CY118" s="130" t="s">
        <v>191</v>
      </c>
      <c r="DA118" s="130" t="s">
        <v>159</v>
      </c>
      <c r="DB118" s="130">
        <v>12</v>
      </c>
      <c r="DC118" s="130">
        <v>6</v>
      </c>
      <c r="DD118" s="130">
        <f t="shared" si="12"/>
        <v>6</v>
      </c>
      <c r="DE118" s="136">
        <f t="shared" si="10"/>
        <v>0.5</v>
      </c>
    </row>
    <row r="119" spans="1:149" s="130" customFormat="1" x14ac:dyDescent="0.2">
      <c r="A119" s="130" t="s">
        <v>339</v>
      </c>
      <c r="C119" s="130" t="s">
        <v>340</v>
      </c>
      <c r="D119" s="130" t="s">
        <v>16</v>
      </c>
      <c r="E119" s="130" t="s">
        <v>0</v>
      </c>
      <c r="F119" s="130" t="s">
        <v>344</v>
      </c>
      <c r="G119" s="130">
        <v>1</v>
      </c>
      <c r="H119" s="130">
        <v>100</v>
      </c>
      <c r="I119" s="130" t="s">
        <v>14</v>
      </c>
      <c r="J119" s="131" t="s">
        <v>47</v>
      </c>
      <c r="K119" s="130">
        <v>90</v>
      </c>
      <c r="M119" s="130" t="s">
        <v>11</v>
      </c>
      <c r="N119" s="130" t="s">
        <v>341</v>
      </c>
      <c r="P119" s="131" t="s">
        <v>54</v>
      </c>
      <c r="Q119" s="130" t="s">
        <v>155</v>
      </c>
      <c r="S119" s="130" t="s">
        <v>156</v>
      </c>
      <c r="AB119" s="130" t="s">
        <v>42</v>
      </c>
      <c r="AC119" s="130">
        <v>0.9</v>
      </c>
      <c r="AF119" s="130">
        <v>0.1</v>
      </c>
      <c r="AG119" s="130">
        <v>4</v>
      </c>
      <c r="AM119" s="130">
        <v>50</v>
      </c>
      <c r="AN119" s="130">
        <v>4</v>
      </c>
      <c r="AP119" s="130">
        <v>1</v>
      </c>
      <c r="AQ119" s="130">
        <v>3</v>
      </c>
      <c r="AT119" s="130">
        <v>2</v>
      </c>
      <c r="AU119" s="130">
        <v>1</v>
      </c>
      <c r="AW119" s="131" t="s">
        <v>342</v>
      </c>
      <c r="AX119" s="130" t="s">
        <v>44</v>
      </c>
      <c r="AY119" s="130">
        <v>-90</v>
      </c>
      <c r="AZ119" s="130">
        <v>1</v>
      </c>
      <c r="BB119" s="130" t="s">
        <v>163</v>
      </c>
      <c r="BC119" s="130" t="s">
        <v>279</v>
      </c>
      <c r="BD119" s="130">
        <v>30</v>
      </c>
      <c r="BE119" s="130">
        <v>1</v>
      </c>
      <c r="BI119" s="130" t="s">
        <v>345</v>
      </c>
      <c r="BJ119" s="130">
        <v>60</v>
      </c>
      <c r="BK119" s="130">
        <v>1</v>
      </c>
      <c r="BL119" s="133">
        <f t="shared" si="11"/>
        <v>62500</v>
      </c>
      <c r="BM119" s="134">
        <v>0.105</v>
      </c>
      <c r="BN119" s="130">
        <v>1.5</v>
      </c>
      <c r="BO119" s="135">
        <v>0.5</v>
      </c>
      <c r="BP119" s="16">
        <f t="shared" si="8"/>
        <v>30</v>
      </c>
      <c r="BQ119" s="130">
        <v>2</v>
      </c>
      <c r="BR119" s="130">
        <v>-4</v>
      </c>
      <c r="BS119" s="130">
        <v>4</v>
      </c>
      <c r="BT119" s="130">
        <v>10</v>
      </c>
      <c r="CY119" s="130" t="s">
        <v>191</v>
      </c>
      <c r="DA119" s="130" t="s">
        <v>159</v>
      </c>
      <c r="DB119" s="130">
        <v>12</v>
      </c>
      <c r="DC119" s="130">
        <v>2</v>
      </c>
      <c r="DD119" s="130">
        <f t="shared" si="12"/>
        <v>2</v>
      </c>
      <c r="DE119" s="136">
        <f t="shared" si="10"/>
        <v>0.16666666666666666</v>
      </c>
    </row>
    <row r="120" spans="1:149" s="130" customFormat="1" x14ac:dyDescent="0.2">
      <c r="A120" s="130" t="s">
        <v>339</v>
      </c>
      <c r="C120" s="130" t="s">
        <v>340</v>
      </c>
      <c r="D120" s="130" t="s">
        <v>16</v>
      </c>
      <c r="E120" s="130" t="s">
        <v>0</v>
      </c>
      <c r="F120" s="130" t="s">
        <v>344</v>
      </c>
      <c r="G120" s="130">
        <v>1</v>
      </c>
      <c r="H120" s="130">
        <v>100</v>
      </c>
      <c r="I120" s="130" t="s">
        <v>14</v>
      </c>
      <c r="J120" s="131" t="s">
        <v>47</v>
      </c>
      <c r="K120" s="130">
        <v>90</v>
      </c>
      <c r="M120" s="130" t="s">
        <v>11</v>
      </c>
      <c r="N120" s="130" t="s">
        <v>341</v>
      </c>
      <c r="P120" s="131" t="s">
        <v>54</v>
      </c>
      <c r="Q120" s="130" t="s">
        <v>155</v>
      </c>
      <c r="S120" s="130" t="s">
        <v>156</v>
      </c>
      <c r="AB120" s="130" t="s">
        <v>42</v>
      </c>
      <c r="AC120" s="130">
        <v>0.9</v>
      </c>
      <c r="AF120" s="130">
        <v>0.1</v>
      </c>
      <c r="AG120" s="130">
        <v>4</v>
      </c>
      <c r="AM120" s="130">
        <v>50</v>
      </c>
      <c r="AN120" s="130">
        <v>4</v>
      </c>
      <c r="AP120" s="130">
        <v>1</v>
      </c>
      <c r="AQ120" s="130">
        <v>3</v>
      </c>
      <c r="AT120" s="130">
        <v>2</v>
      </c>
      <c r="AU120" s="130">
        <v>1</v>
      </c>
      <c r="AW120" s="131" t="s">
        <v>342</v>
      </c>
      <c r="AX120" s="130" t="s">
        <v>44</v>
      </c>
      <c r="AY120" s="130">
        <v>-90</v>
      </c>
      <c r="AZ120" s="130">
        <v>1</v>
      </c>
      <c r="BB120" s="130" t="s">
        <v>163</v>
      </c>
      <c r="BC120" s="130" t="s">
        <v>279</v>
      </c>
      <c r="BD120" s="130">
        <v>45</v>
      </c>
      <c r="BE120" s="130">
        <v>1</v>
      </c>
      <c r="BI120" s="130" t="s">
        <v>345</v>
      </c>
      <c r="BJ120" s="130">
        <v>60</v>
      </c>
      <c r="BK120" s="130">
        <v>1</v>
      </c>
      <c r="BL120" s="133">
        <f t="shared" si="11"/>
        <v>93750</v>
      </c>
      <c r="BM120" s="134">
        <v>0.105</v>
      </c>
      <c r="BN120" s="130">
        <v>1.5</v>
      </c>
      <c r="BO120" s="135">
        <v>0.5</v>
      </c>
      <c r="BP120" s="16">
        <f t="shared" si="8"/>
        <v>45</v>
      </c>
      <c r="BQ120" s="130">
        <v>2</v>
      </c>
      <c r="BR120" s="130">
        <v>-4</v>
      </c>
      <c r="BS120" s="130">
        <v>4</v>
      </c>
      <c r="BT120" s="130">
        <v>10</v>
      </c>
      <c r="CY120" s="130" t="s">
        <v>191</v>
      </c>
      <c r="DA120" s="130" t="s">
        <v>159</v>
      </c>
      <c r="DB120" s="130">
        <v>12</v>
      </c>
      <c r="DC120" s="130">
        <v>2</v>
      </c>
      <c r="DD120" s="130">
        <f t="shared" si="12"/>
        <v>2</v>
      </c>
      <c r="DE120" s="136">
        <f t="shared" si="10"/>
        <v>0.16666666666666666</v>
      </c>
    </row>
    <row r="121" spans="1:149" s="130" customFormat="1" x14ac:dyDescent="0.2">
      <c r="A121" s="130" t="s">
        <v>339</v>
      </c>
      <c r="C121" s="130" t="s">
        <v>340</v>
      </c>
      <c r="D121" s="130" t="s">
        <v>16</v>
      </c>
      <c r="E121" s="130" t="s">
        <v>22</v>
      </c>
      <c r="F121" s="130" t="s">
        <v>344</v>
      </c>
      <c r="G121" s="130">
        <v>1</v>
      </c>
      <c r="H121" s="130">
        <v>100</v>
      </c>
      <c r="I121" s="130" t="s">
        <v>14</v>
      </c>
      <c r="J121" s="131" t="s">
        <v>51</v>
      </c>
      <c r="K121" s="130">
        <v>12</v>
      </c>
      <c r="M121" s="130" t="s">
        <v>11</v>
      </c>
      <c r="N121" s="130" t="s">
        <v>341</v>
      </c>
      <c r="P121" s="131" t="s">
        <v>54</v>
      </c>
      <c r="Q121" s="130" t="s">
        <v>155</v>
      </c>
      <c r="S121" s="130" t="s">
        <v>156</v>
      </c>
      <c r="AB121" s="130" t="s">
        <v>42</v>
      </c>
      <c r="AC121" s="130">
        <v>0.9</v>
      </c>
      <c r="AF121" s="130">
        <v>0.1</v>
      </c>
      <c r="AG121" s="130">
        <v>4</v>
      </c>
      <c r="AM121" s="130">
        <v>50</v>
      </c>
      <c r="AN121" s="130">
        <v>4</v>
      </c>
      <c r="AP121" s="130">
        <v>1</v>
      </c>
      <c r="AQ121" s="130">
        <v>3</v>
      </c>
      <c r="AT121" s="130">
        <v>2</v>
      </c>
      <c r="AU121" s="130">
        <v>1</v>
      </c>
      <c r="AW121" s="131" t="s">
        <v>342</v>
      </c>
      <c r="AX121" s="130" t="s">
        <v>44</v>
      </c>
      <c r="AY121" s="130">
        <v>-74</v>
      </c>
      <c r="AZ121" s="130">
        <v>0.6</v>
      </c>
      <c r="BB121" s="130" t="s">
        <v>163</v>
      </c>
      <c r="BC121" s="130" t="s">
        <v>280</v>
      </c>
      <c r="BD121" s="130">
        <v>8</v>
      </c>
      <c r="BE121" s="130">
        <v>1</v>
      </c>
      <c r="BI121" s="130" t="s">
        <v>345</v>
      </c>
      <c r="BJ121" s="130">
        <v>60</v>
      </c>
      <c r="BK121" s="130">
        <v>1</v>
      </c>
      <c r="BL121" s="133">
        <f t="shared" si="11"/>
        <v>16666.666666666668</v>
      </c>
      <c r="BM121" s="134">
        <v>0.105</v>
      </c>
      <c r="BN121" s="130">
        <v>1.5</v>
      </c>
      <c r="BO121" s="135">
        <v>0.5</v>
      </c>
      <c r="BP121" s="16">
        <f t="shared" si="8"/>
        <v>8.0000000000000018</v>
      </c>
      <c r="BQ121" s="130">
        <v>2</v>
      </c>
      <c r="BR121" s="130">
        <v>-4</v>
      </c>
      <c r="BS121" s="130">
        <v>4</v>
      </c>
      <c r="BT121" s="130">
        <v>15</v>
      </c>
      <c r="CY121" s="130" t="s">
        <v>191</v>
      </c>
      <c r="DA121" s="130" t="s">
        <v>159</v>
      </c>
      <c r="DB121" s="130">
        <v>8</v>
      </c>
      <c r="DC121" s="130">
        <v>8</v>
      </c>
      <c r="DD121" s="130">
        <f t="shared" si="12"/>
        <v>8</v>
      </c>
      <c r="DE121" s="136">
        <f t="shared" si="10"/>
        <v>1</v>
      </c>
    </row>
    <row r="122" spans="1:149" s="130" customFormat="1" x14ac:dyDescent="0.2">
      <c r="A122" s="130" t="s">
        <v>339</v>
      </c>
      <c r="C122" s="130" t="s">
        <v>340</v>
      </c>
      <c r="D122" s="130" t="s">
        <v>16</v>
      </c>
      <c r="E122" s="130" t="s">
        <v>22</v>
      </c>
      <c r="F122" s="130" t="s">
        <v>344</v>
      </c>
      <c r="G122" s="130">
        <v>1</v>
      </c>
      <c r="H122" s="130">
        <v>100</v>
      </c>
      <c r="I122" s="130" t="s">
        <v>14</v>
      </c>
      <c r="J122" s="131" t="s">
        <v>51</v>
      </c>
      <c r="K122" s="130">
        <v>12</v>
      </c>
      <c r="M122" s="130" t="s">
        <v>11</v>
      </c>
      <c r="N122" s="130" t="s">
        <v>341</v>
      </c>
      <c r="P122" s="131" t="s">
        <v>54</v>
      </c>
      <c r="Q122" s="130" t="s">
        <v>155</v>
      </c>
      <c r="S122" s="130" t="s">
        <v>156</v>
      </c>
      <c r="AB122" s="130" t="s">
        <v>42</v>
      </c>
      <c r="AC122" s="130">
        <v>0.9</v>
      </c>
      <c r="AF122" s="130">
        <v>0.1</v>
      </c>
      <c r="AG122" s="130">
        <v>4</v>
      </c>
      <c r="AM122" s="130">
        <v>50</v>
      </c>
      <c r="AN122" s="130">
        <v>4</v>
      </c>
      <c r="AP122" s="130">
        <v>1</v>
      </c>
      <c r="AQ122" s="130">
        <v>3</v>
      </c>
      <c r="AT122" s="130">
        <v>2</v>
      </c>
      <c r="AU122" s="130">
        <v>1</v>
      </c>
      <c r="AW122" s="131" t="s">
        <v>342</v>
      </c>
      <c r="AX122" s="130" t="s">
        <v>44</v>
      </c>
      <c r="AY122" s="130">
        <v>-74</v>
      </c>
      <c r="AZ122" s="130">
        <v>0.6</v>
      </c>
      <c r="BB122" s="130" t="s">
        <v>163</v>
      </c>
      <c r="BC122" s="130" t="s">
        <v>280</v>
      </c>
      <c r="BD122" s="130">
        <v>30</v>
      </c>
      <c r="BE122" s="130">
        <v>1</v>
      </c>
      <c r="BI122" s="130" t="s">
        <v>345</v>
      </c>
      <c r="BJ122" s="130">
        <v>60</v>
      </c>
      <c r="BK122" s="130">
        <v>1</v>
      </c>
      <c r="BL122" s="133">
        <f t="shared" si="11"/>
        <v>62500</v>
      </c>
      <c r="BM122" s="134">
        <v>0.105</v>
      </c>
      <c r="BN122" s="130">
        <v>1.5</v>
      </c>
      <c r="BO122" s="135">
        <v>0.5</v>
      </c>
      <c r="BP122" s="16">
        <f t="shared" si="8"/>
        <v>30</v>
      </c>
      <c r="BQ122" s="130">
        <v>2</v>
      </c>
      <c r="BR122" s="130">
        <v>-4</v>
      </c>
      <c r="BS122" s="130">
        <v>4</v>
      </c>
      <c r="BT122" s="130">
        <v>15</v>
      </c>
      <c r="CY122" s="130" t="s">
        <v>191</v>
      </c>
      <c r="DA122" s="130" t="s">
        <v>159</v>
      </c>
      <c r="DB122" s="130">
        <v>8</v>
      </c>
      <c r="DC122" s="130">
        <v>4</v>
      </c>
      <c r="DD122" s="130">
        <f t="shared" si="12"/>
        <v>4</v>
      </c>
      <c r="DE122" s="136">
        <f t="shared" si="10"/>
        <v>0.5</v>
      </c>
    </row>
    <row r="123" spans="1:149" s="130" customFormat="1" x14ac:dyDescent="0.2">
      <c r="A123" s="130" t="s">
        <v>339</v>
      </c>
      <c r="C123" s="130" t="s">
        <v>340</v>
      </c>
      <c r="D123" s="130" t="s">
        <v>16</v>
      </c>
      <c r="E123" s="130" t="s">
        <v>22</v>
      </c>
      <c r="F123" s="130" t="s">
        <v>344</v>
      </c>
      <c r="G123" s="130">
        <v>1</v>
      </c>
      <c r="H123" s="130">
        <v>100</v>
      </c>
      <c r="I123" s="130" t="s">
        <v>14</v>
      </c>
      <c r="J123" s="131" t="s">
        <v>51</v>
      </c>
      <c r="K123" s="130">
        <v>12</v>
      </c>
      <c r="M123" s="130" t="s">
        <v>11</v>
      </c>
      <c r="N123" s="130" t="s">
        <v>341</v>
      </c>
      <c r="P123" s="131" t="s">
        <v>54</v>
      </c>
      <c r="Q123" s="130" t="s">
        <v>155</v>
      </c>
      <c r="S123" s="130" t="s">
        <v>156</v>
      </c>
      <c r="AB123" s="130" t="s">
        <v>42</v>
      </c>
      <c r="AC123" s="130">
        <v>0.9</v>
      </c>
      <c r="AF123" s="130">
        <v>0.1</v>
      </c>
      <c r="AG123" s="130">
        <v>4</v>
      </c>
      <c r="AM123" s="130">
        <v>50</v>
      </c>
      <c r="AN123" s="130">
        <v>4</v>
      </c>
      <c r="AP123" s="130">
        <v>1</v>
      </c>
      <c r="AQ123" s="130">
        <v>3</v>
      </c>
      <c r="AT123" s="130">
        <v>2</v>
      </c>
      <c r="AU123" s="130">
        <v>1</v>
      </c>
      <c r="AW123" s="131" t="s">
        <v>342</v>
      </c>
      <c r="AX123" s="130" t="s">
        <v>44</v>
      </c>
      <c r="AY123" s="130">
        <v>-74</v>
      </c>
      <c r="AZ123" s="130">
        <v>0.6</v>
      </c>
      <c r="BB123" s="130" t="s">
        <v>163</v>
      </c>
      <c r="BC123" s="130" t="s">
        <v>279</v>
      </c>
      <c r="BD123" s="130">
        <v>30</v>
      </c>
      <c r="BE123" s="130">
        <v>1</v>
      </c>
      <c r="BI123" s="130" t="s">
        <v>345</v>
      </c>
      <c r="BJ123" s="130">
        <v>60</v>
      </c>
      <c r="BK123" s="130">
        <v>1</v>
      </c>
      <c r="BL123" s="133">
        <f t="shared" si="11"/>
        <v>62500</v>
      </c>
      <c r="BM123" s="134">
        <v>0.105</v>
      </c>
      <c r="BN123" s="130">
        <v>1.5</v>
      </c>
      <c r="BO123" s="135">
        <v>0.5</v>
      </c>
      <c r="BP123" s="16">
        <f t="shared" si="8"/>
        <v>30</v>
      </c>
      <c r="BQ123" s="130">
        <v>2</v>
      </c>
      <c r="BR123" s="130">
        <v>-4</v>
      </c>
      <c r="BS123" s="130">
        <v>4</v>
      </c>
      <c r="BT123" s="130">
        <v>10</v>
      </c>
      <c r="CY123" s="130" t="s">
        <v>191</v>
      </c>
      <c r="DA123" s="130" t="s">
        <v>159</v>
      </c>
      <c r="DB123" s="130">
        <v>8</v>
      </c>
      <c r="DC123" s="130">
        <v>2</v>
      </c>
      <c r="DD123" s="130">
        <f t="shared" si="12"/>
        <v>2</v>
      </c>
      <c r="DE123" s="136">
        <f t="shared" si="10"/>
        <v>0.25</v>
      </c>
    </row>
    <row r="124" spans="1:149" s="130" customFormat="1" x14ac:dyDescent="0.2">
      <c r="A124" s="130" t="s">
        <v>339</v>
      </c>
      <c r="C124" s="130" t="s">
        <v>340</v>
      </c>
      <c r="D124" s="130" t="s">
        <v>16</v>
      </c>
      <c r="E124" s="130" t="s">
        <v>22</v>
      </c>
      <c r="F124" s="130" t="s">
        <v>344</v>
      </c>
      <c r="G124" s="130">
        <v>1</v>
      </c>
      <c r="H124" s="130">
        <v>100</v>
      </c>
      <c r="I124" s="130" t="s">
        <v>14</v>
      </c>
      <c r="J124" s="131" t="s">
        <v>51</v>
      </c>
      <c r="K124" s="130">
        <v>12</v>
      </c>
      <c r="M124" s="130" t="s">
        <v>11</v>
      </c>
      <c r="N124" s="130" t="s">
        <v>341</v>
      </c>
      <c r="P124" s="131" t="s">
        <v>54</v>
      </c>
      <c r="Q124" s="130" t="s">
        <v>155</v>
      </c>
      <c r="S124" s="130" t="s">
        <v>156</v>
      </c>
      <c r="AB124" s="130" t="s">
        <v>42</v>
      </c>
      <c r="AC124" s="130">
        <v>0.9</v>
      </c>
      <c r="AF124" s="130">
        <v>0.1</v>
      </c>
      <c r="AG124" s="130">
        <v>4</v>
      </c>
      <c r="AM124" s="130">
        <v>50</v>
      </c>
      <c r="AN124" s="130">
        <v>4</v>
      </c>
      <c r="AP124" s="130">
        <v>1</v>
      </c>
      <c r="AQ124" s="130">
        <v>3</v>
      </c>
      <c r="AT124" s="130">
        <v>2</v>
      </c>
      <c r="AU124" s="130">
        <v>1</v>
      </c>
      <c r="AW124" s="131" t="s">
        <v>342</v>
      </c>
      <c r="AX124" s="130" t="s">
        <v>44</v>
      </c>
      <c r="AY124" s="130">
        <v>-74</v>
      </c>
      <c r="AZ124" s="130">
        <v>0.6</v>
      </c>
      <c r="BB124" s="130" t="s">
        <v>163</v>
      </c>
      <c r="BC124" s="130" t="s">
        <v>279</v>
      </c>
      <c r="BD124" s="130">
        <v>45</v>
      </c>
      <c r="BE124" s="130">
        <v>1</v>
      </c>
      <c r="BI124" s="130" t="s">
        <v>345</v>
      </c>
      <c r="BJ124" s="130">
        <v>60</v>
      </c>
      <c r="BK124" s="130">
        <v>1</v>
      </c>
      <c r="BL124" s="133">
        <f t="shared" si="11"/>
        <v>93750</v>
      </c>
      <c r="BM124" s="134">
        <v>0.105</v>
      </c>
      <c r="BN124" s="130">
        <v>1.5</v>
      </c>
      <c r="BO124" s="135">
        <v>0.5</v>
      </c>
      <c r="BP124" s="16">
        <f t="shared" si="8"/>
        <v>45</v>
      </c>
      <c r="BQ124" s="130">
        <v>2</v>
      </c>
      <c r="BR124" s="130">
        <v>-4</v>
      </c>
      <c r="BS124" s="130">
        <v>4</v>
      </c>
      <c r="BT124" s="130">
        <v>10</v>
      </c>
      <c r="CY124" s="130" t="s">
        <v>191</v>
      </c>
      <c r="DA124" s="130" t="s">
        <v>159</v>
      </c>
      <c r="DB124" s="130">
        <v>8</v>
      </c>
      <c r="DC124" s="130">
        <v>0</v>
      </c>
      <c r="DD124" s="130">
        <f t="shared" si="12"/>
        <v>0</v>
      </c>
      <c r="DE124" s="136">
        <f t="shared" si="10"/>
        <v>0</v>
      </c>
    </row>
    <row r="125" spans="1:149" s="130" customFormat="1" x14ac:dyDescent="0.2">
      <c r="A125" s="130" t="s">
        <v>351</v>
      </c>
      <c r="C125" s="130" t="s">
        <v>352</v>
      </c>
      <c r="D125" s="130" t="s">
        <v>16</v>
      </c>
      <c r="E125" s="130" t="s">
        <v>0</v>
      </c>
      <c r="G125" s="130">
        <v>1</v>
      </c>
      <c r="H125" s="130">
        <v>100</v>
      </c>
      <c r="I125" s="130" t="s">
        <v>14</v>
      </c>
      <c r="J125" s="131" t="s">
        <v>47</v>
      </c>
      <c r="M125" s="130" t="s">
        <v>9</v>
      </c>
      <c r="P125" s="131" t="s">
        <v>54</v>
      </c>
      <c r="Q125" s="130" t="s">
        <v>156</v>
      </c>
      <c r="S125" s="130" t="s">
        <v>156</v>
      </c>
      <c r="V125" s="130" t="s">
        <v>156</v>
      </c>
      <c r="Y125" s="130" t="s">
        <v>156</v>
      </c>
      <c r="AB125" s="130" t="s">
        <v>149</v>
      </c>
      <c r="AC125" s="130">
        <v>0.9</v>
      </c>
      <c r="AF125" s="130">
        <v>0.1</v>
      </c>
      <c r="AG125" s="130">
        <v>4</v>
      </c>
      <c r="AM125" s="130">
        <v>50</v>
      </c>
      <c r="AN125" s="130">
        <v>5</v>
      </c>
      <c r="AP125" s="130">
        <v>1</v>
      </c>
      <c r="AQ125" s="130">
        <v>1.5</v>
      </c>
      <c r="AT125" s="130">
        <v>2</v>
      </c>
      <c r="AU125" s="130">
        <v>1</v>
      </c>
      <c r="AW125" s="131" t="s">
        <v>188</v>
      </c>
      <c r="AX125" s="130" t="s">
        <v>44</v>
      </c>
      <c r="AY125" s="130">
        <v>-90</v>
      </c>
      <c r="AZ125" s="130">
        <v>0.6</v>
      </c>
      <c r="BB125" s="130" t="s">
        <v>163</v>
      </c>
      <c r="BC125" s="130" t="s">
        <v>348</v>
      </c>
      <c r="BD125" s="130">
        <v>30</v>
      </c>
      <c r="BE125" s="130">
        <v>1</v>
      </c>
      <c r="BI125" s="130" t="s">
        <v>242</v>
      </c>
      <c r="BJ125" s="130">
        <v>60</v>
      </c>
      <c r="BK125" s="130">
        <v>1</v>
      </c>
      <c r="BL125" s="130">
        <v>62500</v>
      </c>
      <c r="BM125" s="130">
        <v>0.105</v>
      </c>
      <c r="BN125" s="130">
        <v>1.5</v>
      </c>
      <c r="BO125" s="130">
        <v>0.5</v>
      </c>
      <c r="BP125" s="140">
        <v>30</v>
      </c>
      <c r="BQ125" s="130">
        <v>2</v>
      </c>
      <c r="BR125" s="130">
        <v>-4</v>
      </c>
      <c r="BS125" s="130">
        <v>4</v>
      </c>
      <c r="BT125" s="130">
        <v>15</v>
      </c>
      <c r="BU125" s="130">
        <v>99</v>
      </c>
      <c r="CD125" s="140"/>
      <c r="CR125" s="140"/>
      <c r="CY125" s="132"/>
      <c r="DA125" s="130" t="s">
        <v>159</v>
      </c>
      <c r="DB125" s="130" t="s">
        <v>353</v>
      </c>
      <c r="DC125" s="130">
        <v>14.5</v>
      </c>
      <c r="DD125" s="130">
        <f t="shared" si="12"/>
        <v>14</v>
      </c>
      <c r="DE125" s="141">
        <v>0.93333333333333335</v>
      </c>
      <c r="DN125" s="142">
        <v>29.96</v>
      </c>
      <c r="ES125" s="141"/>
    </row>
    <row r="126" spans="1:149" s="130" customFormat="1" x14ac:dyDescent="0.2">
      <c r="A126" s="130" t="s">
        <v>351</v>
      </c>
      <c r="C126" s="130" t="s">
        <v>352</v>
      </c>
      <c r="D126" s="130" t="s">
        <v>16</v>
      </c>
      <c r="E126" s="130" t="s">
        <v>0</v>
      </c>
      <c r="G126" s="130">
        <v>1</v>
      </c>
      <c r="H126" s="130">
        <v>100</v>
      </c>
      <c r="I126" s="130" t="s">
        <v>14</v>
      </c>
      <c r="J126" s="131" t="s">
        <v>47</v>
      </c>
      <c r="M126" s="130" t="s">
        <v>9</v>
      </c>
      <c r="P126" s="131" t="s">
        <v>54</v>
      </c>
      <c r="Q126" s="130" t="s">
        <v>156</v>
      </c>
      <c r="S126" s="130" t="s">
        <v>156</v>
      </c>
      <c r="V126" s="130" t="s">
        <v>156</v>
      </c>
      <c r="Y126" s="130" t="s">
        <v>156</v>
      </c>
      <c r="AB126" s="130" t="s">
        <v>149</v>
      </c>
      <c r="AC126" s="130">
        <v>0.9</v>
      </c>
      <c r="AF126" s="130">
        <v>0.1</v>
      </c>
      <c r="AG126" s="130">
        <v>4</v>
      </c>
      <c r="AM126" s="130">
        <v>50</v>
      </c>
      <c r="AN126" s="130">
        <v>5</v>
      </c>
      <c r="AP126" s="130">
        <v>1</v>
      </c>
      <c r="AQ126" s="130">
        <v>1.5</v>
      </c>
      <c r="AT126" s="130">
        <v>2</v>
      </c>
      <c r="AU126" s="130">
        <v>1</v>
      </c>
      <c r="AW126" s="131" t="s">
        <v>188</v>
      </c>
      <c r="AX126" s="130" t="s">
        <v>44</v>
      </c>
      <c r="AY126" s="130">
        <v>-90</v>
      </c>
      <c r="AZ126" s="130">
        <v>0.6</v>
      </c>
      <c r="BB126" s="130" t="s">
        <v>166</v>
      </c>
      <c r="BC126" s="130" t="s">
        <v>348</v>
      </c>
      <c r="BD126" s="130">
        <v>30</v>
      </c>
      <c r="BE126" s="130">
        <v>1</v>
      </c>
      <c r="BI126" s="130" t="s">
        <v>242</v>
      </c>
      <c r="BJ126" s="130">
        <v>60</v>
      </c>
      <c r="BK126" s="130">
        <v>1</v>
      </c>
      <c r="BL126" s="130">
        <v>62500</v>
      </c>
      <c r="BM126" s="130">
        <v>0.105</v>
      </c>
      <c r="BN126" s="130">
        <v>1.5</v>
      </c>
      <c r="BO126" s="130">
        <v>0.5</v>
      </c>
      <c r="BP126" s="140">
        <v>30</v>
      </c>
      <c r="BQ126" s="130">
        <v>2</v>
      </c>
      <c r="BR126" s="130">
        <v>-4</v>
      </c>
      <c r="BS126" s="130">
        <v>4</v>
      </c>
      <c r="BT126" s="130">
        <v>15</v>
      </c>
      <c r="BU126" s="130">
        <v>99</v>
      </c>
      <c r="CD126" s="140"/>
      <c r="CR126" s="140"/>
      <c r="CY126" s="132"/>
      <c r="DA126" s="130" t="s">
        <v>159</v>
      </c>
      <c r="DB126" s="130" t="s">
        <v>354</v>
      </c>
      <c r="DC126" s="130">
        <v>14.9</v>
      </c>
      <c r="DD126" s="130">
        <f t="shared" si="12"/>
        <v>14</v>
      </c>
      <c r="DE126" s="141">
        <v>0.93333333333333335</v>
      </c>
      <c r="DN126" s="142">
        <v>29.96</v>
      </c>
      <c r="ES126" s="141"/>
    </row>
    <row r="127" spans="1:149" s="130" customFormat="1" x14ac:dyDescent="0.2">
      <c r="A127" s="130" t="s">
        <v>351</v>
      </c>
      <c r="C127" s="130" t="s">
        <v>352</v>
      </c>
      <c r="D127" s="130" t="s">
        <v>16</v>
      </c>
      <c r="E127" s="130" t="s">
        <v>0</v>
      </c>
      <c r="G127" s="130">
        <v>1</v>
      </c>
      <c r="H127" s="130">
        <v>100</v>
      </c>
      <c r="I127" s="130" t="s">
        <v>14</v>
      </c>
      <c r="J127" s="131" t="s">
        <v>47</v>
      </c>
      <c r="M127" s="130" t="s">
        <v>9</v>
      </c>
      <c r="P127" s="131" t="s">
        <v>54</v>
      </c>
      <c r="Q127" s="130" t="s">
        <v>156</v>
      </c>
      <c r="S127" s="130" t="s">
        <v>156</v>
      </c>
      <c r="V127" s="130" t="s">
        <v>156</v>
      </c>
      <c r="Y127" s="130" t="s">
        <v>156</v>
      </c>
      <c r="AB127" s="130" t="s">
        <v>149</v>
      </c>
      <c r="AC127" s="130">
        <v>0.9</v>
      </c>
      <c r="AF127" s="130">
        <v>0.1</v>
      </c>
      <c r="AG127" s="130">
        <v>4</v>
      </c>
      <c r="AM127" s="130">
        <v>50</v>
      </c>
      <c r="AN127" s="130">
        <v>5</v>
      </c>
      <c r="AP127" s="130">
        <v>1</v>
      </c>
      <c r="AQ127" s="130">
        <v>1.5</v>
      </c>
      <c r="AT127" s="130">
        <v>2</v>
      </c>
      <c r="AU127" s="130">
        <v>1</v>
      </c>
      <c r="AW127" s="131" t="s">
        <v>188</v>
      </c>
      <c r="AX127" s="130" t="s">
        <v>44</v>
      </c>
      <c r="AY127" s="130">
        <v>-90</v>
      </c>
      <c r="AZ127" s="130">
        <v>0.6</v>
      </c>
      <c r="BB127" s="130" t="s">
        <v>165</v>
      </c>
      <c r="BC127" s="130" t="s">
        <v>348</v>
      </c>
      <c r="BD127" s="130">
        <v>30</v>
      </c>
      <c r="BE127" s="130">
        <v>1</v>
      </c>
      <c r="BI127" s="130" t="s">
        <v>242</v>
      </c>
      <c r="BJ127" s="130">
        <v>60</v>
      </c>
      <c r="BK127" s="130">
        <v>1</v>
      </c>
      <c r="BL127" s="130">
        <v>62500</v>
      </c>
      <c r="BM127" s="130">
        <v>0.105</v>
      </c>
      <c r="BN127" s="130">
        <v>1.5</v>
      </c>
      <c r="BO127" s="130">
        <v>0.5</v>
      </c>
      <c r="BP127" s="140">
        <v>30</v>
      </c>
      <c r="BQ127" s="130">
        <v>2</v>
      </c>
      <c r="BR127" s="130">
        <v>-4</v>
      </c>
      <c r="BS127" s="130">
        <v>4</v>
      </c>
      <c r="BT127" s="130">
        <v>15</v>
      </c>
      <c r="BU127" s="130">
        <v>99</v>
      </c>
      <c r="CD127" s="140"/>
      <c r="CR127" s="140"/>
      <c r="CY127" s="132"/>
      <c r="DA127" s="130" t="s">
        <v>159</v>
      </c>
      <c r="DB127" s="130" t="s">
        <v>354</v>
      </c>
      <c r="DC127" s="130">
        <v>14.7</v>
      </c>
      <c r="DD127" s="130">
        <f t="shared" si="12"/>
        <v>14</v>
      </c>
      <c r="DE127" s="141">
        <v>0.93333333333333335</v>
      </c>
      <c r="DN127" s="142">
        <v>29.78</v>
      </c>
      <c r="ES127" s="141"/>
    </row>
    <row r="128" spans="1:149" s="130" customFormat="1" x14ac:dyDescent="0.2">
      <c r="A128" s="130" t="s">
        <v>351</v>
      </c>
      <c r="C128" s="130" t="s">
        <v>352</v>
      </c>
      <c r="D128" s="130" t="s">
        <v>16</v>
      </c>
      <c r="E128" s="130" t="s">
        <v>0</v>
      </c>
      <c r="G128" s="130">
        <v>1</v>
      </c>
      <c r="H128" s="130">
        <v>100</v>
      </c>
      <c r="I128" s="130" t="s">
        <v>14</v>
      </c>
      <c r="J128" s="131" t="s">
        <v>47</v>
      </c>
      <c r="M128" s="130" t="s">
        <v>9</v>
      </c>
      <c r="P128" s="131" t="s">
        <v>54</v>
      </c>
      <c r="Q128" s="130" t="s">
        <v>156</v>
      </c>
      <c r="S128" s="130" t="s">
        <v>156</v>
      </c>
      <c r="V128" s="130" t="s">
        <v>156</v>
      </c>
      <c r="Y128" s="130" t="s">
        <v>156</v>
      </c>
      <c r="AB128" s="130" t="s">
        <v>149</v>
      </c>
      <c r="AC128" s="130">
        <v>0.9</v>
      </c>
      <c r="AF128" s="130">
        <v>0.1</v>
      </c>
      <c r="AG128" s="130">
        <v>4</v>
      </c>
      <c r="AM128" s="130">
        <v>50</v>
      </c>
      <c r="AN128" s="130">
        <v>5</v>
      </c>
      <c r="AP128" s="130">
        <v>1</v>
      </c>
      <c r="AQ128" s="130">
        <v>1.5</v>
      </c>
      <c r="AT128" s="130">
        <v>2</v>
      </c>
      <c r="AU128" s="130">
        <v>1</v>
      </c>
      <c r="AW128" s="131" t="s">
        <v>188</v>
      </c>
      <c r="AX128" s="130" t="s">
        <v>44</v>
      </c>
      <c r="AY128" s="130">
        <v>-90</v>
      </c>
      <c r="AZ128" s="130">
        <v>0.6</v>
      </c>
      <c r="BB128" s="130" t="s">
        <v>163</v>
      </c>
      <c r="BC128" s="130" t="s">
        <v>24</v>
      </c>
      <c r="BD128" s="130">
        <v>30</v>
      </c>
      <c r="BE128" s="130">
        <v>1</v>
      </c>
      <c r="BI128" s="130" t="s">
        <v>242</v>
      </c>
      <c r="BJ128" s="130">
        <v>60</v>
      </c>
      <c r="BK128" s="130">
        <v>1</v>
      </c>
      <c r="BL128" s="130">
        <v>62500</v>
      </c>
      <c r="BM128" s="130">
        <v>0.105</v>
      </c>
      <c r="BN128" s="130">
        <v>1.5</v>
      </c>
      <c r="BO128" s="130">
        <v>0.5</v>
      </c>
      <c r="BP128" s="140">
        <v>30</v>
      </c>
      <c r="BQ128" s="130">
        <v>2</v>
      </c>
      <c r="BR128" s="130">
        <v>-4</v>
      </c>
      <c r="BS128" s="130">
        <v>4</v>
      </c>
      <c r="BT128" s="130">
        <v>10</v>
      </c>
      <c r="BU128" s="130">
        <v>99</v>
      </c>
      <c r="CD128" s="140"/>
      <c r="CR128" s="140"/>
      <c r="CY128" s="132"/>
      <c r="DA128" s="130" t="s">
        <v>159</v>
      </c>
      <c r="DB128" s="130" t="s">
        <v>355</v>
      </c>
      <c r="DC128" s="130">
        <v>13.2</v>
      </c>
      <c r="DD128" s="130">
        <f t="shared" si="12"/>
        <v>13</v>
      </c>
      <c r="DE128" s="141">
        <v>0.9285714285714286</v>
      </c>
      <c r="DN128" s="142">
        <v>29.96</v>
      </c>
      <c r="ES128" s="141"/>
    </row>
    <row r="129" spans="1:152" s="130" customFormat="1" x14ac:dyDescent="0.2">
      <c r="A129" s="130" t="s">
        <v>351</v>
      </c>
      <c r="C129" s="130" t="s">
        <v>352</v>
      </c>
      <c r="D129" s="130" t="s">
        <v>16</v>
      </c>
      <c r="E129" s="130" t="s">
        <v>0</v>
      </c>
      <c r="G129" s="130">
        <v>1</v>
      </c>
      <c r="H129" s="130">
        <v>100</v>
      </c>
      <c r="I129" s="130" t="s">
        <v>14</v>
      </c>
      <c r="J129" s="131" t="s">
        <v>47</v>
      </c>
      <c r="M129" s="130" t="s">
        <v>9</v>
      </c>
      <c r="P129" s="131" t="s">
        <v>54</v>
      </c>
      <c r="Q129" s="130" t="s">
        <v>156</v>
      </c>
      <c r="S129" s="130" t="s">
        <v>156</v>
      </c>
      <c r="V129" s="130" t="s">
        <v>156</v>
      </c>
      <c r="Y129" s="130" t="s">
        <v>156</v>
      </c>
      <c r="AB129" s="130" t="s">
        <v>149</v>
      </c>
      <c r="AC129" s="130">
        <v>0.9</v>
      </c>
      <c r="AF129" s="130">
        <v>0.1</v>
      </c>
      <c r="AG129" s="130">
        <v>4</v>
      </c>
      <c r="AM129" s="130">
        <v>50</v>
      </c>
      <c r="AN129" s="130">
        <v>5</v>
      </c>
      <c r="AP129" s="130">
        <v>1</v>
      </c>
      <c r="AQ129" s="130">
        <v>1.5</v>
      </c>
      <c r="AT129" s="130">
        <v>2</v>
      </c>
      <c r="AU129" s="130">
        <v>1</v>
      </c>
      <c r="AW129" s="131" t="s">
        <v>188</v>
      </c>
      <c r="AX129" s="130" t="s">
        <v>44</v>
      </c>
      <c r="AY129" s="130">
        <v>-90</v>
      </c>
      <c r="AZ129" s="130">
        <v>0.6</v>
      </c>
      <c r="BB129" s="130" t="s">
        <v>166</v>
      </c>
      <c r="BC129" s="130" t="s">
        <v>24</v>
      </c>
      <c r="BD129" s="130">
        <v>30</v>
      </c>
      <c r="BE129" s="130">
        <v>1</v>
      </c>
      <c r="BI129" s="130" t="s">
        <v>242</v>
      </c>
      <c r="BJ129" s="130">
        <v>60</v>
      </c>
      <c r="BK129" s="130">
        <v>1</v>
      </c>
      <c r="BL129" s="130">
        <v>62500</v>
      </c>
      <c r="BM129" s="130">
        <v>0.105</v>
      </c>
      <c r="BN129" s="130">
        <v>1.5</v>
      </c>
      <c r="BO129" s="130">
        <v>0.5</v>
      </c>
      <c r="BP129" s="140">
        <v>30</v>
      </c>
      <c r="BQ129" s="130">
        <v>2</v>
      </c>
      <c r="BR129" s="130">
        <v>-4</v>
      </c>
      <c r="BS129" s="130">
        <v>4</v>
      </c>
      <c r="BT129" s="130">
        <v>10</v>
      </c>
      <c r="BU129" s="130">
        <v>99</v>
      </c>
      <c r="CD129" s="140"/>
      <c r="CR129" s="140"/>
      <c r="CY129" s="132"/>
      <c r="DA129" s="130" t="s">
        <v>159</v>
      </c>
      <c r="DB129" s="130" t="s">
        <v>355</v>
      </c>
      <c r="DC129" s="130">
        <v>13.7</v>
      </c>
      <c r="DD129" s="130">
        <f t="shared" si="12"/>
        <v>13</v>
      </c>
      <c r="DE129" s="141">
        <v>0.9285714285714286</v>
      </c>
      <c r="DN129" s="142">
        <v>29.96</v>
      </c>
      <c r="ES129" s="141"/>
    </row>
    <row r="130" spans="1:152" s="130" customFormat="1" x14ac:dyDescent="0.2">
      <c r="A130" s="130" t="s">
        <v>351</v>
      </c>
      <c r="C130" s="130" t="s">
        <v>352</v>
      </c>
      <c r="D130" s="130" t="s">
        <v>16</v>
      </c>
      <c r="E130" s="130" t="s">
        <v>0</v>
      </c>
      <c r="G130" s="130">
        <v>1</v>
      </c>
      <c r="H130" s="130">
        <v>100</v>
      </c>
      <c r="I130" s="130" t="s">
        <v>14</v>
      </c>
      <c r="J130" s="131" t="s">
        <v>47</v>
      </c>
      <c r="M130" s="130" t="s">
        <v>9</v>
      </c>
      <c r="P130" s="131" t="s">
        <v>54</v>
      </c>
      <c r="Q130" s="130" t="s">
        <v>156</v>
      </c>
      <c r="S130" s="130" t="s">
        <v>156</v>
      </c>
      <c r="V130" s="130" t="s">
        <v>156</v>
      </c>
      <c r="Y130" s="130" t="s">
        <v>156</v>
      </c>
      <c r="AB130" s="130" t="s">
        <v>149</v>
      </c>
      <c r="AC130" s="130">
        <v>0.9</v>
      </c>
      <c r="AF130" s="130">
        <v>0.1</v>
      </c>
      <c r="AG130" s="130">
        <v>4</v>
      </c>
      <c r="AM130" s="130">
        <v>50</v>
      </c>
      <c r="AN130" s="130">
        <v>5</v>
      </c>
      <c r="AP130" s="130">
        <v>1</v>
      </c>
      <c r="AQ130" s="130">
        <v>1.5</v>
      </c>
      <c r="AT130" s="130">
        <v>2</v>
      </c>
      <c r="AU130" s="130">
        <v>1</v>
      </c>
      <c r="AW130" s="131" t="s">
        <v>188</v>
      </c>
      <c r="AX130" s="130" t="s">
        <v>44</v>
      </c>
      <c r="AY130" s="130">
        <v>-90</v>
      </c>
      <c r="AZ130" s="130">
        <v>0.6</v>
      </c>
      <c r="BB130" s="130" t="s">
        <v>163</v>
      </c>
      <c r="BC130" s="130" t="s">
        <v>24</v>
      </c>
      <c r="BD130" s="130">
        <v>30</v>
      </c>
      <c r="BE130" s="130">
        <v>1</v>
      </c>
      <c r="BI130" s="130" t="s">
        <v>242</v>
      </c>
      <c r="BJ130" s="130">
        <v>60</v>
      </c>
      <c r="BK130" s="130">
        <v>1</v>
      </c>
      <c r="BL130" s="130">
        <v>62500</v>
      </c>
      <c r="BM130" s="130">
        <v>0.105</v>
      </c>
      <c r="BN130" s="130">
        <v>1.5</v>
      </c>
      <c r="BO130" s="130">
        <v>0.5</v>
      </c>
      <c r="BP130" s="140">
        <v>30</v>
      </c>
      <c r="BQ130" s="130">
        <v>2</v>
      </c>
      <c r="BR130" s="130">
        <v>-4</v>
      </c>
      <c r="BS130" s="130">
        <v>4</v>
      </c>
      <c r="BT130" s="130">
        <v>10</v>
      </c>
      <c r="BU130" s="130">
        <v>99</v>
      </c>
      <c r="CD130" s="140"/>
      <c r="CR130" s="140"/>
      <c r="CY130" s="132"/>
      <c r="DA130" s="130" t="s">
        <v>159</v>
      </c>
      <c r="DB130" s="130" t="s">
        <v>356</v>
      </c>
      <c r="DC130" s="130">
        <v>9.9</v>
      </c>
      <c r="DD130" s="130">
        <f t="shared" si="12"/>
        <v>9</v>
      </c>
      <c r="DE130" s="141">
        <v>0.9</v>
      </c>
      <c r="DN130" s="142">
        <v>29.78</v>
      </c>
      <c r="ES130" s="141"/>
    </row>
    <row r="131" spans="1:152" s="130" customFormat="1" x14ac:dyDescent="0.2">
      <c r="A131" s="130" t="s">
        <v>351</v>
      </c>
      <c r="C131" s="130" t="s">
        <v>352</v>
      </c>
      <c r="D131" s="130" t="s">
        <v>16</v>
      </c>
      <c r="E131" s="130" t="s">
        <v>0</v>
      </c>
      <c r="G131" s="130">
        <v>1</v>
      </c>
      <c r="H131" s="130">
        <v>100</v>
      </c>
      <c r="I131" s="130" t="s">
        <v>14</v>
      </c>
      <c r="J131" s="131" t="s">
        <v>47</v>
      </c>
      <c r="M131" s="130" t="s">
        <v>9</v>
      </c>
      <c r="P131" s="131" t="s">
        <v>54</v>
      </c>
      <c r="Q131" s="130" t="s">
        <v>156</v>
      </c>
      <c r="S131" s="130" t="s">
        <v>156</v>
      </c>
      <c r="V131" s="130" t="s">
        <v>156</v>
      </c>
      <c r="Y131" s="130" t="s">
        <v>156</v>
      </c>
      <c r="AB131" s="130" t="s">
        <v>149</v>
      </c>
      <c r="AC131" s="130">
        <v>0.9</v>
      </c>
      <c r="AF131" s="130">
        <v>0.1</v>
      </c>
      <c r="AG131" s="130">
        <v>4</v>
      </c>
      <c r="AM131" s="130">
        <v>50</v>
      </c>
      <c r="AN131" s="130">
        <v>5</v>
      </c>
      <c r="AP131" s="130">
        <v>1</v>
      </c>
      <c r="AQ131" s="130">
        <v>1.5</v>
      </c>
      <c r="AT131" s="130">
        <v>2</v>
      </c>
      <c r="AU131" s="130">
        <v>1</v>
      </c>
      <c r="AW131" s="131" t="s">
        <v>188</v>
      </c>
      <c r="AX131" s="130" t="s">
        <v>44</v>
      </c>
      <c r="AY131" s="130">
        <v>-90</v>
      </c>
      <c r="AZ131" s="130">
        <v>0.6</v>
      </c>
      <c r="BB131" s="130" t="s">
        <v>163</v>
      </c>
      <c r="BC131" s="130" t="s">
        <v>348</v>
      </c>
      <c r="BD131" s="130">
        <v>30</v>
      </c>
      <c r="BE131" s="130">
        <v>1</v>
      </c>
      <c r="BI131" s="130" t="s">
        <v>242</v>
      </c>
      <c r="BJ131" s="130">
        <v>60</v>
      </c>
      <c r="BK131" s="130">
        <v>1</v>
      </c>
      <c r="BL131" s="130">
        <v>62500</v>
      </c>
      <c r="BM131" s="130">
        <v>0.105</v>
      </c>
      <c r="BN131" s="130">
        <v>1.5</v>
      </c>
      <c r="BO131" s="130">
        <v>0.5</v>
      </c>
      <c r="BP131" s="140">
        <v>30</v>
      </c>
      <c r="BQ131" s="130">
        <v>0</v>
      </c>
      <c r="BR131" s="130">
        <v>0</v>
      </c>
      <c r="BS131" s="130">
        <v>0</v>
      </c>
      <c r="BT131" s="130">
        <v>15</v>
      </c>
      <c r="BU131" s="130">
        <v>99</v>
      </c>
      <c r="CD131" s="140"/>
      <c r="CR131" s="140"/>
      <c r="CY131" s="132"/>
      <c r="DA131" s="130" t="s">
        <v>159</v>
      </c>
      <c r="DB131" s="130" t="s">
        <v>357</v>
      </c>
      <c r="DC131" s="130">
        <v>15.5</v>
      </c>
      <c r="DD131" s="130">
        <f t="shared" si="12"/>
        <v>15</v>
      </c>
      <c r="DE131" s="141">
        <v>0.9375</v>
      </c>
      <c r="DN131" s="142">
        <v>29.97</v>
      </c>
      <c r="ES131" s="141"/>
    </row>
    <row r="132" spans="1:152" s="130" customFormat="1" x14ac:dyDescent="0.2">
      <c r="A132" s="130" t="s">
        <v>351</v>
      </c>
      <c r="C132" s="130" t="s">
        <v>352</v>
      </c>
      <c r="D132" s="130" t="s">
        <v>16</v>
      </c>
      <c r="E132" s="130" t="s">
        <v>0</v>
      </c>
      <c r="G132" s="130">
        <v>1</v>
      </c>
      <c r="H132" s="130">
        <v>100</v>
      </c>
      <c r="I132" s="130" t="s">
        <v>14</v>
      </c>
      <c r="J132" s="131" t="s">
        <v>47</v>
      </c>
      <c r="M132" s="130" t="s">
        <v>9</v>
      </c>
      <c r="P132" s="131" t="s">
        <v>54</v>
      </c>
      <c r="Q132" s="130" t="s">
        <v>156</v>
      </c>
      <c r="S132" s="130" t="s">
        <v>156</v>
      </c>
      <c r="V132" s="130" t="s">
        <v>156</v>
      </c>
      <c r="Y132" s="130" t="s">
        <v>156</v>
      </c>
      <c r="AB132" s="130" t="s">
        <v>149</v>
      </c>
      <c r="AC132" s="130">
        <v>0.9</v>
      </c>
      <c r="AF132" s="130">
        <v>0.1</v>
      </c>
      <c r="AG132" s="130">
        <v>4</v>
      </c>
      <c r="AM132" s="130">
        <v>50</v>
      </c>
      <c r="AN132" s="130">
        <v>5</v>
      </c>
      <c r="AP132" s="130">
        <v>1</v>
      </c>
      <c r="AQ132" s="130">
        <v>1.5</v>
      </c>
      <c r="AT132" s="130">
        <v>2</v>
      </c>
      <c r="AU132" s="130">
        <v>1</v>
      </c>
      <c r="AW132" s="131" t="s">
        <v>188</v>
      </c>
      <c r="AX132" s="130" t="s">
        <v>44</v>
      </c>
      <c r="AY132" s="130">
        <v>-90</v>
      </c>
      <c r="AZ132" s="130">
        <v>0.6</v>
      </c>
      <c r="BB132" s="130" t="s">
        <v>166</v>
      </c>
      <c r="BC132" s="130" t="s">
        <v>348</v>
      </c>
      <c r="BD132" s="130">
        <v>30</v>
      </c>
      <c r="BE132" s="130">
        <v>1</v>
      </c>
      <c r="BI132" s="130" t="s">
        <v>242</v>
      </c>
      <c r="BJ132" s="130">
        <v>60</v>
      </c>
      <c r="BK132" s="130">
        <v>1</v>
      </c>
      <c r="BL132" s="130">
        <v>62500</v>
      </c>
      <c r="BM132" s="130">
        <v>0.105</v>
      </c>
      <c r="BN132" s="130">
        <v>1.5</v>
      </c>
      <c r="BO132" s="130">
        <v>0.5</v>
      </c>
      <c r="BP132" s="140">
        <v>30</v>
      </c>
      <c r="BQ132" s="130">
        <v>0</v>
      </c>
      <c r="BR132" s="130">
        <v>0</v>
      </c>
      <c r="BS132" s="130">
        <v>0</v>
      </c>
      <c r="BT132" s="130">
        <v>15</v>
      </c>
      <c r="BU132" s="130">
        <v>99</v>
      </c>
      <c r="CD132" s="140"/>
      <c r="CR132" s="140"/>
      <c r="CY132" s="132"/>
      <c r="DA132" s="130" t="s">
        <v>159</v>
      </c>
      <c r="DB132" s="130" t="s">
        <v>358</v>
      </c>
      <c r="DC132" s="130">
        <v>16</v>
      </c>
      <c r="DD132" s="130">
        <f t="shared" si="12"/>
        <v>16</v>
      </c>
      <c r="DE132" s="141">
        <v>0.88888888888888884</v>
      </c>
      <c r="DN132" s="142">
        <v>30</v>
      </c>
      <c r="ES132" s="141"/>
    </row>
    <row r="133" spans="1:152" s="130" customFormat="1" x14ac:dyDescent="0.2">
      <c r="A133" s="130" t="s">
        <v>351</v>
      </c>
      <c r="C133" s="130" t="s">
        <v>352</v>
      </c>
      <c r="D133" s="130" t="s">
        <v>16</v>
      </c>
      <c r="E133" s="130" t="s">
        <v>0</v>
      </c>
      <c r="G133" s="130">
        <v>1</v>
      </c>
      <c r="H133" s="130">
        <v>100</v>
      </c>
      <c r="I133" s="130" t="s">
        <v>14</v>
      </c>
      <c r="J133" s="131" t="s">
        <v>47</v>
      </c>
      <c r="M133" s="130" t="s">
        <v>9</v>
      </c>
      <c r="P133" s="131" t="s">
        <v>54</v>
      </c>
      <c r="Q133" s="130" t="s">
        <v>156</v>
      </c>
      <c r="S133" s="130" t="s">
        <v>156</v>
      </c>
      <c r="V133" s="130" t="s">
        <v>156</v>
      </c>
      <c r="Y133" s="130" t="s">
        <v>156</v>
      </c>
      <c r="AB133" s="130" t="s">
        <v>149</v>
      </c>
      <c r="AC133" s="130">
        <v>0.9</v>
      </c>
      <c r="AF133" s="130">
        <v>0.1</v>
      </c>
      <c r="AG133" s="130">
        <v>4</v>
      </c>
      <c r="AM133" s="130">
        <v>50</v>
      </c>
      <c r="AN133" s="130">
        <v>5</v>
      </c>
      <c r="AP133" s="130">
        <v>1</v>
      </c>
      <c r="AQ133" s="130">
        <v>1.5</v>
      </c>
      <c r="AT133" s="130">
        <v>2</v>
      </c>
      <c r="AU133" s="130">
        <v>1</v>
      </c>
      <c r="AW133" s="131" t="s">
        <v>188</v>
      </c>
      <c r="AX133" s="130" t="s">
        <v>44</v>
      </c>
      <c r="AY133" s="130">
        <v>-90</v>
      </c>
      <c r="AZ133" s="130">
        <v>0.6</v>
      </c>
      <c r="BB133" s="130" t="s">
        <v>165</v>
      </c>
      <c r="BC133" s="130" t="s">
        <v>348</v>
      </c>
      <c r="BD133" s="130">
        <v>30</v>
      </c>
      <c r="BE133" s="130">
        <v>1</v>
      </c>
      <c r="BI133" s="130" t="s">
        <v>242</v>
      </c>
      <c r="BJ133" s="130">
        <v>60</v>
      </c>
      <c r="BK133" s="130">
        <v>1</v>
      </c>
      <c r="BL133" s="130">
        <v>62500</v>
      </c>
      <c r="BM133" s="130">
        <v>0.105</v>
      </c>
      <c r="BN133" s="130">
        <v>1.5</v>
      </c>
      <c r="BO133" s="130">
        <v>0.5</v>
      </c>
      <c r="BP133" s="140">
        <v>30</v>
      </c>
      <c r="BQ133" s="130">
        <v>0</v>
      </c>
      <c r="BR133" s="130">
        <v>0</v>
      </c>
      <c r="BS133" s="130">
        <v>0</v>
      </c>
      <c r="BT133" s="130">
        <v>15</v>
      </c>
      <c r="BU133" s="130">
        <v>99</v>
      </c>
      <c r="CD133" s="140"/>
      <c r="CR133" s="140"/>
      <c r="CY133" s="132"/>
      <c r="DA133" s="130" t="s">
        <v>159</v>
      </c>
      <c r="DB133" s="130" t="s">
        <v>359</v>
      </c>
      <c r="DC133" s="130">
        <v>11.8</v>
      </c>
      <c r="DD133" s="130">
        <f t="shared" si="12"/>
        <v>11</v>
      </c>
      <c r="DE133" s="141">
        <v>0.91666666666666663</v>
      </c>
      <c r="DN133" s="142">
        <v>29.85</v>
      </c>
      <c r="ES133" s="141"/>
    </row>
    <row r="134" spans="1:152" s="130" customFormat="1" x14ac:dyDescent="0.2">
      <c r="A134" s="130" t="s">
        <v>351</v>
      </c>
      <c r="C134" s="130" t="s">
        <v>352</v>
      </c>
      <c r="D134" s="130" t="s">
        <v>16</v>
      </c>
      <c r="E134" s="130" t="s">
        <v>0</v>
      </c>
      <c r="G134" s="130">
        <v>1</v>
      </c>
      <c r="H134" s="130">
        <v>100</v>
      </c>
      <c r="I134" s="130" t="s">
        <v>14</v>
      </c>
      <c r="J134" s="131" t="s">
        <v>47</v>
      </c>
      <c r="M134" s="130" t="s">
        <v>9</v>
      </c>
      <c r="P134" s="131" t="s">
        <v>54</v>
      </c>
      <c r="Q134" s="130" t="s">
        <v>156</v>
      </c>
      <c r="S134" s="130" t="s">
        <v>156</v>
      </c>
      <c r="V134" s="130" t="s">
        <v>156</v>
      </c>
      <c r="Y134" s="130" t="s">
        <v>156</v>
      </c>
      <c r="AB134" s="130" t="s">
        <v>149</v>
      </c>
      <c r="AC134" s="130">
        <v>0.9</v>
      </c>
      <c r="AF134" s="130">
        <v>0.1</v>
      </c>
      <c r="AG134" s="130">
        <v>4</v>
      </c>
      <c r="AM134" s="130">
        <v>50</v>
      </c>
      <c r="AN134" s="130">
        <v>5</v>
      </c>
      <c r="AP134" s="130">
        <v>1</v>
      </c>
      <c r="AQ134" s="130">
        <v>1.5</v>
      </c>
      <c r="AT134" s="130">
        <v>2</v>
      </c>
      <c r="AU134" s="130">
        <v>1</v>
      </c>
      <c r="AW134" s="131" t="s">
        <v>188</v>
      </c>
      <c r="AX134" s="130" t="s">
        <v>44</v>
      </c>
      <c r="AY134" s="130">
        <v>-90</v>
      </c>
      <c r="AZ134" s="130">
        <v>0.6</v>
      </c>
      <c r="BB134" s="130" t="s">
        <v>163</v>
      </c>
      <c r="BC134" s="130" t="s">
        <v>24</v>
      </c>
      <c r="BD134" s="130">
        <v>30</v>
      </c>
      <c r="BE134" s="130">
        <v>1</v>
      </c>
      <c r="BI134" s="130" t="s">
        <v>242</v>
      </c>
      <c r="BJ134" s="130">
        <v>60</v>
      </c>
      <c r="BK134" s="130">
        <v>1</v>
      </c>
      <c r="BL134" s="130">
        <v>62500</v>
      </c>
      <c r="BM134" s="130">
        <v>0.105</v>
      </c>
      <c r="BN134" s="130">
        <v>1.5</v>
      </c>
      <c r="BO134" s="130">
        <v>0.5</v>
      </c>
      <c r="BP134" s="140">
        <v>30</v>
      </c>
      <c r="BQ134" s="130">
        <v>0</v>
      </c>
      <c r="BR134" s="130">
        <v>0</v>
      </c>
      <c r="BS134" s="130">
        <v>0</v>
      </c>
      <c r="BT134" s="130">
        <v>10</v>
      </c>
      <c r="BU134" s="130">
        <v>99</v>
      </c>
      <c r="CD134" s="140"/>
      <c r="CR134" s="140"/>
      <c r="CY134" s="132"/>
      <c r="DA134" s="130" t="s">
        <v>159</v>
      </c>
      <c r="DB134" s="130" t="s">
        <v>354</v>
      </c>
      <c r="DC134" s="130">
        <v>14.1</v>
      </c>
      <c r="DD134" s="130">
        <f t="shared" si="12"/>
        <v>14</v>
      </c>
      <c r="DE134" s="141">
        <v>0.93333333333333335</v>
      </c>
      <c r="DN134" s="142">
        <v>29.97</v>
      </c>
      <c r="ES134" s="141"/>
    </row>
    <row r="135" spans="1:152" s="130" customFormat="1" x14ac:dyDescent="0.2">
      <c r="A135" s="130" t="s">
        <v>351</v>
      </c>
      <c r="C135" s="130" t="s">
        <v>352</v>
      </c>
      <c r="D135" s="130" t="s">
        <v>16</v>
      </c>
      <c r="E135" s="130" t="s">
        <v>0</v>
      </c>
      <c r="G135" s="130">
        <v>1</v>
      </c>
      <c r="H135" s="130">
        <v>100</v>
      </c>
      <c r="I135" s="130" t="s">
        <v>14</v>
      </c>
      <c r="J135" s="131" t="s">
        <v>47</v>
      </c>
      <c r="M135" s="130" t="s">
        <v>9</v>
      </c>
      <c r="P135" s="131" t="s">
        <v>54</v>
      </c>
      <c r="Q135" s="130" t="s">
        <v>156</v>
      </c>
      <c r="S135" s="130" t="s">
        <v>156</v>
      </c>
      <c r="V135" s="130" t="s">
        <v>156</v>
      </c>
      <c r="Y135" s="130" t="s">
        <v>156</v>
      </c>
      <c r="AB135" s="130" t="s">
        <v>149</v>
      </c>
      <c r="AC135" s="130">
        <v>0.9</v>
      </c>
      <c r="AF135" s="130">
        <v>0.1</v>
      </c>
      <c r="AG135" s="130">
        <v>4</v>
      </c>
      <c r="AM135" s="130">
        <v>50</v>
      </c>
      <c r="AN135" s="130">
        <v>5</v>
      </c>
      <c r="AP135" s="130">
        <v>1</v>
      </c>
      <c r="AQ135" s="130">
        <v>1.5</v>
      </c>
      <c r="AT135" s="130">
        <v>2</v>
      </c>
      <c r="AU135" s="130">
        <v>1</v>
      </c>
      <c r="AW135" s="131" t="s">
        <v>188</v>
      </c>
      <c r="AX135" s="130" t="s">
        <v>44</v>
      </c>
      <c r="AY135" s="130">
        <v>-90</v>
      </c>
      <c r="AZ135" s="130">
        <v>0.6</v>
      </c>
      <c r="BB135" s="130" t="s">
        <v>166</v>
      </c>
      <c r="BC135" s="130" t="s">
        <v>24</v>
      </c>
      <c r="BD135" s="130">
        <v>30</v>
      </c>
      <c r="BE135" s="130">
        <v>1</v>
      </c>
      <c r="BI135" s="130" t="s">
        <v>242</v>
      </c>
      <c r="BJ135" s="130">
        <v>60</v>
      </c>
      <c r="BK135" s="130">
        <v>1</v>
      </c>
      <c r="BL135" s="130">
        <v>62500</v>
      </c>
      <c r="BM135" s="130">
        <v>0.105</v>
      </c>
      <c r="BN135" s="130">
        <v>1.5</v>
      </c>
      <c r="BO135" s="130">
        <v>0.5</v>
      </c>
      <c r="BP135" s="140">
        <v>30</v>
      </c>
      <c r="BQ135" s="130">
        <v>0</v>
      </c>
      <c r="BR135" s="130">
        <v>0</v>
      </c>
      <c r="BS135" s="130">
        <v>0</v>
      </c>
      <c r="BT135" s="130">
        <v>10</v>
      </c>
      <c r="BU135" s="130">
        <v>99</v>
      </c>
      <c r="CD135" s="140"/>
      <c r="CR135" s="140"/>
      <c r="CY135" s="132"/>
      <c r="DA135" s="130" t="s">
        <v>159</v>
      </c>
      <c r="DB135" s="130" t="s">
        <v>357</v>
      </c>
      <c r="DC135" s="130">
        <v>15.4</v>
      </c>
      <c r="DD135" s="130">
        <f t="shared" si="12"/>
        <v>15</v>
      </c>
      <c r="DE135" s="141">
        <v>0.9375</v>
      </c>
      <c r="DN135" s="142">
        <v>30</v>
      </c>
      <c r="ES135" s="141"/>
    </row>
    <row r="136" spans="1:152" s="130" customFormat="1" x14ac:dyDescent="0.2">
      <c r="A136" s="130" t="s">
        <v>351</v>
      </c>
      <c r="C136" s="130" t="s">
        <v>352</v>
      </c>
      <c r="D136" s="130" t="s">
        <v>16</v>
      </c>
      <c r="E136" s="130" t="s">
        <v>0</v>
      </c>
      <c r="G136" s="130">
        <v>1</v>
      </c>
      <c r="H136" s="130">
        <v>100</v>
      </c>
      <c r="I136" s="130" t="s">
        <v>14</v>
      </c>
      <c r="J136" s="131" t="s">
        <v>47</v>
      </c>
      <c r="M136" s="130" t="s">
        <v>9</v>
      </c>
      <c r="P136" s="131" t="s">
        <v>54</v>
      </c>
      <c r="Q136" s="130" t="s">
        <v>156</v>
      </c>
      <c r="S136" s="130" t="s">
        <v>156</v>
      </c>
      <c r="V136" s="130" t="s">
        <v>156</v>
      </c>
      <c r="Y136" s="130" t="s">
        <v>156</v>
      </c>
      <c r="AB136" s="130" t="s">
        <v>149</v>
      </c>
      <c r="AC136" s="130">
        <v>0.9</v>
      </c>
      <c r="AF136" s="130">
        <v>0.1</v>
      </c>
      <c r="AG136" s="130">
        <v>4</v>
      </c>
      <c r="AM136" s="130">
        <v>50</v>
      </c>
      <c r="AN136" s="130">
        <v>5</v>
      </c>
      <c r="AP136" s="130">
        <v>1</v>
      </c>
      <c r="AQ136" s="130">
        <v>1.5</v>
      </c>
      <c r="AT136" s="130">
        <v>2</v>
      </c>
      <c r="AU136" s="130">
        <v>1</v>
      </c>
      <c r="AW136" s="131" t="s">
        <v>188</v>
      </c>
      <c r="AX136" s="130" t="s">
        <v>44</v>
      </c>
      <c r="AY136" s="130">
        <v>-90</v>
      </c>
      <c r="AZ136" s="130">
        <v>0.6</v>
      </c>
      <c r="BB136" s="130" t="s">
        <v>163</v>
      </c>
      <c r="BC136" s="130" t="s">
        <v>24</v>
      </c>
      <c r="BD136" s="130">
        <v>30</v>
      </c>
      <c r="BE136" s="130">
        <v>1</v>
      </c>
      <c r="BI136" s="130" t="s">
        <v>242</v>
      </c>
      <c r="BJ136" s="130">
        <v>60</v>
      </c>
      <c r="BK136" s="130">
        <v>1</v>
      </c>
      <c r="BL136" s="130">
        <v>62500</v>
      </c>
      <c r="BM136" s="130">
        <v>0.105</v>
      </c>
      <c r="BN136" s="130">
        <v>1.5</v>
      </c>
      <c r="BO136" s="130">
        <v>0.5</v>
      </c>
      <c r="BP136" s="140">
        <v>30</v>
      </c>
      <c r="BQ136" s="130">
        <v>0</v>
      </c>
      <c r="BR136" s="130">
        <v>0</v>
      </c>
      <c r="BS136" s="130">
        <v>0</v>
      </c>
      <c r="BT136" s="130">
        <v>10</v>
      </c>
      <c r="BU136" s="130">
        <v>99</v>
      </c>
      <c r="CD136" s="140"/>
      <c r="CR136" s="140"/>
      <c r="CY136" s="132"/>
      <c r="DA136" s="130" t="s">
        <v>159</v>
      </c>
      <c r="DB136" s="130" t="s">
        <v>360</v>
      </c>
      <c r="DC136" s="130">
        <v>6.4</v>
      </c>
      <c r="DD136" s="130">
        <f t="shared" si="12"/>
        <v>6</v>
      </c>
      <c r="DE136" s="141">
        <v>0.8571428571428571</v>
      </c>
      <c r="DN136" s="142">
        <v>29.85</v>
      </c>
      <c r="ES136" s="141"/>
    </row>
    <row r="137" spans="1:152" s="130" customFormat="1" ht="12.75" customHeight="1" x14ac:dyDescent="0.2">
      <c r="A137" s="130" t="s">
        <v>361</v>
      </c>
      <c r="C137" s="130" t="s">
        <v>362</v>
      </c>
      <c r="D137" s="130" t="s">
        <v>16</v>
      </c>
      <c r="E137" s="130" t="s">
        <v>22</v>
      </c>
      <c r="F137" s="130" t="s">
        <v>344</v>
      </c>
      <c r="G137" s="130">
        <v>1</v>
      </c>
      <c r="H137" s="130">
        <v>100</v>
      </c>
      <c r="I137" s="130" t="s">
        <v>14</v>
      </c>
      <c r="J137" s="131" t="s">
        <v>51</v>
      </c>
      <c r="K137" s="130">
        <v>12</v>
      </c>
      <c r="M137" s="130" t="s">
        <v>9</v>
      </c>
      <c r="P137" s="131" t="s">
        <v>54</v>
      </c>
      <c r="Q137" s="130" t="s">
        <v>155</v>
      </c>
      <c r="S137" s="130" t="s">
        <v>156</v>
      </c>
      <c r="V137" s="130" t="s">
        <v>156</v>
      </c>
      <c r="AB137" s="130" t="s">
        <v>42</v>
      </c>
      <c r="AC137" s="130">
        <v>0.9</v>
      </c>
      <c r="AF137" s="130">
        <v>0.1</v>
      </c>
      <c r="AG137" s="130">
        <v>4</v>
      </c>
      <c r="AI137" s="130">
        <v>400</v>
      </c>
      <c r="AJ137" s="130">
        <v>3</v>
      </c>
      <c r="AK137" s="130">
        <v>1</v>
      </c>
      <c r="AM137" s="130">
        <v>400</v>
      </c>
      <c r="AN137" s="130">
        <v>2</v>
      </c>
      <c r="AP137" s="130">
        <v>1</v>
      </c>
      <c r="AQ137" s="130">
        <v>3</v>
      </c>
      <c r="AR137" s="130">
        <v>4</v>
      </c>
      <c r="AT137" s="130">
        <v>1</v>
      </c>
      <c r="AU137" s="130">
        <v>1</v>
      </c>
      <c r="AW137" s="131" t="s">
        <v>188</v>
      </c>
      <c r="AX137" s="130" t="s">
        <v>44</v>
      </c>
      <c r="AY137" s="130">
        <v>-106</v>
      </c>
      <c r="AZ137" s="130">
        <v>1</v>
      </c>
      <c r="BB137" s="130" t="s">
        <v>163</v>
      </c>
      <c r="BC137" s="130" t="s">
        <v>280</v>
      </c>
      <c r="BD137" s="130">
        <v>30</v>
      </c>
      <c r="BE137" s="130">
        <v>1</v>
      </c>
      <c r="BI137" s="130" t="s">
        <v>242</v>
      </c>
      <c r="BJ137" s="130">
        <v>60</v>
      </c>
      <c r="BK137" s="130">
        <v>1</v>
      </c>
      <c r="BL137" s="130">
        <v>62500</v>
      </c>
      <c r="BM137" s="130">
        <v>0.105</v>
      </c>
      <c r="BN137" s="130">
        <v>1.5</v>
      </c>
      <c r="BO137" s="130">
        <v>0.5</v>
      </c>
      <c r="BP137" s="16">
        <v>30</v>
      </c>
      <c r="BQ137" s="130">
        <v>2</v>
      </c>
      <c r="BR137" s="130">
        <v>-4</v>
      </c>
      <c r="BS137" s="130">
        <v>4</v>
      </c>
      <c r="BT137" s="130">
        <v>15</v>
      </c>
      <c r="BU137" s="130" t="s">
        <v>203</v>
      </c>
      <c r="BW137" s="130" t="s">
        <v>363</v>
      </c>
      <c r="CD137" s="16"/>
      <c r="CK137" s="130" t="s">
        <v>363</v>
      </c>
      <c r="CR137" s="16"/>
      <c r="CY137" s="132" t="s">
        <v>191</v>
      </c>
      <c r="DA137" s="130" t="s">
        <v>159</v>
      </c>
      <c r="DC137" s="130">
        <v>8.5</v>
      </c>
      <c r="DD137" s="143">
        <v>8</v>
      </c>
      <c r="DE137" s="141">
        <v>0.97</v>
      </c>
      <c r="ES137" s="144"/>
      <c r="EV137" s="132"/>
    </row>
    <row r="138" spans="1:152" s="130" customFormat="1" ht="12.75" customHeight="1" x14ac:dyDescent="0.2">
      <c r="A138" s="130" t="s">
        <v>361</v>
      </c>
      <c r="C138" s="130" t="s">
        <v>362</v>
      </c>
      <c r="D138" s="130" t="s">
        <v>16</v>
      </c>
      <c r="E138" s="130" t="s">
        <v>22</v>
      </c>
      <c r="F138" s="130" t="s">
        <v>344</v>
      </c>
      <c r="G138" s="130">
        <v>1</v>
      </c>
      <c r="H138" s="130">
        <v>100</v>
      </c>
      <c r="I138" s="130" t="s">
        <v>14</v>
      </c>
      <c r="J138" s="131" t="s">
        <v>51</v>
      </c>
      <c r="K138" s="130">
        <v>12</v>
      </c>
      <c r="M138" s="130" t="s">
        <v>9</v>
      </c>
      <c r="P138" s="131" t="s">
        <v>54</v>
      </c>
      <c r="Q138" s="130" t="s">
        <v>155</v>
      </c>
      <c r="S138" s="130" t="s">
        <v>156</v>
      </c>
      <c r="V138" s="130" t="s">
        <v>156</v>
      </c>
      <c r="AB138" s="130" t="s">
        <v>42</v>
      </c>
      <c r="AC138" s="130">
        <v>0.9</v>
      </c>
      <c r="AF138" s="130">
        <v>0.1</v>
      </c>
      <c r="AG138" s="130">
        <v>4</v>
      </c>
      <c r="AI138" s="130">
        <v>400</v>
      </c>
      <c r="AJ138" s="130">
        <v>3</v>
      </c>
      <c r="AK138" s="130">
        <v>1</v>
      </c>
      <c r="AM138" s="130">
        <v>400</v>
      </c>
      <c r="AN138" s="130">
        <v>2</v>
      </c>
      <c r="AP138" s="130">
        <v>1</v>
      </c>
      <c r="AQ138" s="130">
        <v>3</v>
      </c>
      <c r="AR138" s="130">
        <v>4</v>
      </c>
      <c r="AT138" s="130">
        <v>1</v>
      </c>
      <c r="AU138" s="130">
        <v>1</v>
      </c>
      <c r="AW138" s="131" t="s">
        <v>188</v>
      </c>
      <c r="AX138" s="130" t="s">
        <v>44</v>
      </c>
      <c r="AY138" s="130">
        <v>-106</v>
      </c>
      <c r="AZ138" s="130">
        <v>1</v>
      </c>
      <c r="BB138" s="130" t="s">
        <v>163</v>
      </c>
      <c r="BC138" s="130" t="s">
        <v>279</v>
      </c>
      <c r="BD138" s="130">
        <v>30</v>
      </c>
      <c r="BE138" s="130">
        <v>1</v>
      </c>
      <c r="BI138" s="130" t="s">
        <v>242</v>
      </c>
      <c r="BJ138" s="130">
        <v>60</v>
      </c>
      <c r="BK138" s="130">
        <v>1</v>
      </c>
      <c r="BL138" s="130">
        <v>62500</v>
      </c>
      <c r="BM138" s="130">
        <v>0.105</v>
      </c>
      <c r="BN138" s="130">
        <v>1.5</v>
      </c>
      <c r="BO138" s="130">
        <v>0.5</v>
      </c>
      <c r="BP138" s="16">
        <v>30</v>
      </c>
      <c r="BQ138" s="130">
        <v>2</v>
      </c>
      <c r="BR138" s="130">
        <v>-4</v>
      </c>
      <c r="BS138" s="130">
        <v>4</v>
      </c>
      <c r="BT138" s="130">
        <v>10</v>
      </c>
      <c r="BU138" s="130" t="s">
        <v>203</v>
      </c>
      <c r="BW138" s="130" t="s">
        <v>363</v>
      </c>
      <c r="CD138" s="16"/>
      <c r="CK138" s="130" t="s">
        <v>363</v>
      </c>
      <c r="CR138" s="16"/>
      <c r="CY138" s="132" t="s">
        <v>191</v>
      </c>
      <c r="DA138" s="130" t="s">
        <v>159</v>
      </c>
      <c r="DC138" s="130">
        <v>6.54</v>
      </c>
      <c r="DD138" s="143">
        <v>6</v>
      </c>
      <c r="DE138" s="141">
        <v>0.97</v>
      </c>
      <c r="ES138" s="144"/>
      <c r="EV138" s="132"/>
    </row>
    <row r="139" spans="1:152" s="130" customFormat="1" ht="12.75" customHeight="1" x14ac:dyDescent="0.2">
      <c r="A139" s="130" t="s">
        <v>361</v>
      </c>
      <c r="C139" s="130" t="s">
        <v>362</v>
      </c>
      <c r="D139" s="130" t="s">
        <v>16</v>
      </c>
      <c r="E139" s="130" t="s">
        <v>22</v>
      </c>
      <c r="F139" s="130" t="s">
        <v>344</v>
      </c>
      <c r="G139" s="130">
        <v>1</v>
      </c>
      <c r="H139" s="130">
        <v>100</v>
      </c>
      <c r="I139" s="130" t="s">
        <v>14</v>
      </c>
      <c r="J139" s="131" t="s">
        <v>51</v>
      </c>
      <c r="K139" s="130">
        <v>12</v>
      </c>
      <c r="M139" s="130" t="s">
        <v>9</v>
      </c>
      <c r="P139" s="131" t="s">
        <v>54</v>
      </c>
      <c r="Q139" s="130" t="s">
        <v>155</v>
      </c>
      <c r="S139" s="130" t="s">
        <v>156</v>
      </c>
      <c r="V139" s="130" t="s">
        <v>156</v>
      </c>
      <c r="AB139" s="130" t="s">
        <v>42</v>
      </c>
      <c r="AC139" s="130">
        <v>0.9</v>
      </c>
      <c r="AF139" s="130">
        <v>0.1</v>
      </c>
      <c r="AG139" s="130">
        <v>4</v>
      </c>
      <c r="AI139" s="130">
        <v>400</v>
      </c>
      <c r="AJ139" s="130">
        <v>3</v>
      </c>
      <c r="AK139" s="130">
        <v>1</v>
      </c>
      <c r="AM139" s="130">
        <v>400</v>
      </c>
      <c r="AN139" s="130">
        <v>2</v>
      </c>
      <c r="AP139" s="130">
        <v>1</v>
      </c>
      <c r="AQ139" s="130">
        <v>3</v>
      </c>
      <c r="AR139" s="130">
        <v>4</v>
      </c>
      <c r="AT139" s="130">
        <v>1</v>
      </c>
      <c r="AU139" s="130">
        <v>1</v>
      </c>
      <c r="AW139" s="131" t="s">
        <v>188</v>
      </c>
      <c r="AX139" s="130" t="s">
        <v>44</v>
      </c>
      <c r="AY139" s="130">
        <v>-106</v>
      </c>
      <c r="AZ139" s="130">
        <v>1</v>
      </c>
      <c r="BB139" s="130" t="s">
        <v>163</v>
      </c>
      <c r="BC139" s="130" t="s">
        <v>279</v>
      </c>
      <c r="BD139" s="130">
        <v>45</v>
      </c>
      <c r="BE139" s="130">
        <v>1</v>
      </c>
      <c r="BI139" s="130" t="s">
        <v>242</v>
      </c>
      <c r="BJ139" s="130">
        <v>60</v>
      </c>
      <c r="BK139" s="130">
        <v>1</v>
      </c>
      <c r="BL139" s="130">
        <v>93750</v>
      </c>
      <c r="BM139" s="130">
        <v>0.105</v>
      </c>
      <c r="BN139" s="130">
        <v>1.5</v>
      </c>
      <c r="BO139" s="130">
        <v>0.5</v>
      </c>
      <c r="BP139" s="16">
        <v>45</v>
      </c>
      <c r="BQ139" s="130">
        <v>2</v>
      </c>
      <c r="BR139" s="130">
        <v>-4</v>
      </c>
      <c r="BS139" s="130">
        <v>4</v>
      </c>
      <c r="BT139" s="130">
        <v>10</v>
      </c>
      <c r="BU139" s="130" t="s">
        <v>203</v>
      </c>
      <c r="BW139" s="130" t="s">
        <v>363</v>
      </c>
      <c r="CD139" s="16"/>
      <c r="CK139" s="130" t="s">
        <v>363</v>
      </c>
      <c r="CR139" s="16"/>
      <c r="CY139" s="132" t="s">
        <v>191</v>
      </c>
      <c r="DA139" s="130" t="s">
        <v>159</v>
      </c>
      <c r="DC139" s="130">
        <v>4.0999999999999996</v>
      </c>
      <c r="DD139" s="143">
        <v>4</v>
      </c>
      <c r="DE139" s="141">
        <v>0.92</v>
      </c>
      <c r="ES139" s="144"/>
      <c r="EV139" s="132"/>
    </row>
    <row r="140" spans="1:152" s="130" customFormat="1" ht="12.75" customHeight="1" x14ac:dyDescent="0.2">
      <c r="A140" s="130" t="s">
        <v>361</v>
      </c>
      <c r="C140" s="130" t="s">
        <v>362</v>
      </c>
      <c r="D140" s="130" t="s">
        <v>16</v>
      </c>
      <c r="E140" s="130" t="s">
        <v>22</v>
      </c>
      <c r="F140" s="130" t="s">
        <v>20</v>
      </c>
      <c r="G140" s="130">
        <v>1</v>
      </c>
      <c r="H140" s="130">
        <v>100</v>
      </c>
      <c r="I140" s="130" t="s">
        <v>14</v>
      </c>
      <c r="J140" s="131" t="s">
        <v>51</v>
      </c>
      <c r="K140" s="130">
        <v>12</v>
      </c>
      <c r="M140" s="130" t="s">
        <v>9</v>
      </c>
      <c r="P140" s="131" t="s">
        <v>54</v>
      </c>
      <c r="Q140" s="130" t="s">
        <v>155</v>
      </c>
      <c r="S140" s="130" t="s">
        <v>156</v>
      </c>
      <c r="V140" s="130" t="s">
        <v>156</v>
      </c>
      <c r="AB140" s="130" t="s">
        <v>42</v>
      </c>
      <c r="AC140" s="130">
        <v>0.9</v>
      </c>
      <c r="AF140" s="130">
        <v>0.1</v>
      </c>
      <c r="AG140" s="130">
        <v>4</v>
      </c>
      <c r="AI140" s="130">
        <v>400</v>
      </c>
      <c r="AJ140" s="130">
        <v>3</v>
      </c>
      <c r="AK140" s="130">
        <v>1</v>
      </c>
      <c r="AM140" s="130">
        <v>400</v>
      </c>
      <c r="AN140" s="130">
        <v>2</v>
      </c>
      <c r="AP140" s="130">
        <v>1</v>
      </c>
      <c r="AQ140" s="130">
        <v>3</v>
      </c>
      <c r="AR140" s="130">
        <v>4</v>
      </c>
      <c r="AT140" s="130">
        <v>1</v>
      </c>
      <c r="AU140" s="130">
        <v>1</v>
      </c>
      <c r="AW140" s="131" t="s">
        <v>188</v>
      </c>
      <c r="AX140" s="130" t="s">
        <v>44</v>
      </c>
      <c r="AY140" s="130">
        <v>-106</v>
      </c>
      <c r="AZ140" s="130">
        <v>1</v>
      </c>
      <c r="BB140" s="130" t="s">
        <v>163</v>
      </c>
      <c r="BC140" s="130" t="s">
        <v>281</v>
      </c>
      <c r="BD140" s="130">
        <v>0.2</v>
      </c>
      <c r="BE140" s="130">
        <v>1</v>
      </c>
      <c r="BI140" s="130" t="s">
        <v>245</v>
      </c>
      <c r="BJ140" s="130">
        <v>60</v>
      </c>
      <c r="BK140" s="130">
        <v>1</v>
      </c>
      <c r="BL140" s="130">
        <v>100</v>
      </c>
      <c r="BM140" s="130">
        <v>0</v>
      </c>
      <c r="BN140" s="130">
        <v>1</v>
      </c>
      <c r="BO140" s="130">
        <v>1</v>
      </c>
      <c r="BP140" s="16">
        <v>0.2</v>
      </c>
      <c r="BQ140" s="130">
        <v>0</v>
      </c>
      <c r="BR140" s="130">
        <v>0</v>
      </c>
      <c r="BS140" s="130">
        <v>0</v>
      </c>
      <c r="BT140" s="130">
        <v>10</v>
      </c>
      <c r="BU140" s="130" t="s">
        <v>203</v>
      </c>
      <c r="BW140" s="130" t="s">
        <v>363</v>
      </c>
      <c r="CD140" s="16"/>
      <c r="CK140" s="130" t="s">
        <v>363</v>
      </c>
      <c r="CR140" s="16"/>
      <c r="CY140" s="132" t="s">
        <v>191</v>
      </c>
      <c r="DA140" s="130" t="s">
        <v>159</v>
      </c>
      <c r="DC140" s="130" t="s">
        <v>366</v>
      </c>
      <c r="DD140" s="143" t="s">
        <v>366</v>
      </c>
      <c r="DE140" s="141">
        <v>1</v>
      </c>
      <c r="ES140" s="144"/>
      <c r="EV140" s="132"/>
    </row>
    <row r="141" spans="1:152" s="130" customFormat="1" ht="12.75" customHeight="1" x14ac:dyDescent="0.2">
      <c r="A141" s="130" t="s">
        <v>361</v>
      </c>
      <c r="C141" s="130" t="s">
        <v>362</v>
      </c>
      <c r="D141" s="130" t="s">
        <v>16</v>
      </c>
      <c r="E141" s="130" t="s">
        <v>0</v>
      </c>
      <c r="F141" s="130" t="s">
        <v>344</v>
      </c>
      <c r="G141" s="130">
        <v>1</v>
      </c>
      <c r="H141" s="130">
        <v>100</v>
      </c>
      <c r="I141" s="130" t="s">
        <v>14</v>
      </c>
      <c r="J141" s="131" t="s">
        <v>47</v>
      </c>
      <c r="K141" s="130">
        <v>90</v>
      </c>
      <c r="M141" s="130" t="s">
        <v>9</v>
      </c>
      <c r="P141" s="131" t="s">
        <v>54</v>
      </c>
      <c r="Q141" s="130" t="s">
        <v>155</v>
      </c>
      <c r="S141" s="130" t="s">
        <v>156</v>
      </c>
      <c r="V141" s="130" t="s">
        <v>156</v>
      </c>
      <c r="AB141" s="130" t="s">
        <v>42</v>
      </c>
      <c r="AC141" s="130">
        <v>0.9</v>
      </c>
      <c r="AF141" s="130">
        <v>0.1</v>
      </c>
      <c r="AG141" s="130">
        <v>4</v>
      </c>
      <c r="AI141" s="130">
        <v>400</v>
      </c>
      <c r="AJ141" s="130">
        <v>3</v>
      </c>
      <c r="AK141" s="130">
        <v>1</v>
      </c>
      <c r="AM141" s="130">
        <v>400</v>
      </c>
      <c r="AN141" s="130">
        <v>2</v>
      </c>
      <c r="AP141" s="130">
        <v>1</v>
      </c>
      <c r="AQ141" s="130">
        <v>3</v>
      </c>
      <c r="AR141" s="130">
        <v>4</v>
      </c>
      <c r="AT141" s="130">
        <v>1</v>
      </c>
      <c r="AU141" s="130">
        <v>1</v>
      </c>
      <c r="AW141" s="131" t="s">
        <v>188</v>
      </c>
      <c r="AX141" s="130" t="s">
        <v>44</v>
      </c>
      <c r="AY141" s="130">
        <v>-106</v>
      </c>
      <c r="AZ141" s="130">
        <v>1</v>
      </c>
      <c r="BB141" s="130" t="s">
        <v>163</v>
      </c>
      <c r="BC141" s="130" t="s">
        <v>280</v>
      </c>
      <c r="BD141" s="130">
        <v>30</v>
      </c>
      <c r="BE141" s="130">
        <v>1</v>
      </c>
      <c r="BI141" s="130" t="s">
        <v>242</v>
      </c>
      <c r="BJ141" s="130">
        <v>60</v>
      </c>
      <c r="BK141" s="130">
        <v>1</v>
      </c>
      <c r="BL141" s="130">
        <v>62500</v>
      </c>
      <c r="BM141" s="130">
        <v>0.105</v>
      </c>
      <c r="BN141" s="130">
        <v>1.5</v>
      </c>
      <c r="BO141" s="130">
        <v>0.5</v>
      </c>
      <c r="BP141" s="16">
        <v>30</v>
      </c>
      <c r="BQ141" s="130">
        <v>2</v>
      </c>
      <c r="BR141" s="130">
        <v>-4</v>
      </c>
      <c r="BS141" s="130">
        <v>4</v>
      </c>
      <c r="BT141" s="130">
        <v>15</v>
      </c>
      <c r="BU141" s="130" t="s">
        <v>203</v>
      </c>
      <c r="BW141" s="130" t="s">
        <v>363</v>
      </c>
      <c r="CD141" s="16"/>
      <c r="CK141" s="130" t="s">
        <v>363</v>
      </c>
      <c r="CR141" s="16"/>
      <c r="CY141" s="132" t="s">
        <v>191</v>
      </c>
      <c r="DA141" s="130" t="s">
        <v>159</v>
      </c>
      <c r="DC141" s="130">
        <v>5.96</v>
      </c>
      <c r="DD141" s="143">
        <v>5</v>
      </c>
      <c r="DE141" s="141">
        <v>0.99</v>
      </c>
      <c r="ES141" s="144"/>
      <c r="EV141" s="132"/>
    </row>
    <row r="142" spans="1:152" s="130" customFormat="1" ht="12.75" customHeight="1" x14ac:dyDescent="0.2">
      <c r="A142" s="130" t="s">
        <v>361</v>
      </c>
      <c r="C142" s="130" t="s">
        <v>362</v>
      </c>
      <c r="D142" s="130" t="s">
        <v>16</v>
      </c>
      <c r="E142" s="130" t="s">
        <v>0</v>
      </c>
      <c r="F142" s="130" t="s">
        <v>344</v>
      </c>
      <c r="G142" s="130">
        <v>1</v>
      </c>
      <c r="H142" s="130">
        <v>100</v>
      </c>
      <c r="I142" s="130" t="s">
        <v>14</v>
      </c>
      <c r="J142" s="131" t="s">
        <v>47</v>
      </c>
      <c r="K142" s="130">
        <v>90</v>
      </c>
      <c r="M142" s="130" t="s">
        <v>9</v>
      </c>
      <c r="P142" s="131" t="s">
        <v>54</v>
      </c>
      <c r="Q142" s="130" t="s">
        <v>155</v>
      </c>
      <c r="S142" s="130" t="s">
        <v>156</v>
      </c>
      <c r="V142" s="130" t="s">
        <v>156</v>
      </c>
      <c r="AB142" s="130" t="s">
        <v>42</v>
      </c>
      <c r="AC142" s="130">
        <v>0.9</v>
      </c>
      <c r="AF142" s="130">
        <v>0.1</v>
      </c>
      <c r="AG142" s="130">
        <v>4</v>
      </c>
      <c r="AI142" s="130">
        <v>400</v>
      </c>
      <c r="AJ142" s="130">
        <v>3</v>
      </c>
      <c r="AK142" s="130">
        <v>1</v>
      </c>
      <c r="AM142" s="130">
        <v>400</v>
      </c>
      <c r="AN142" s="130">
        <v>2</v>
      </c>
      <c r="AP142" s="130">
        <v>1</v>
      </c>
      <c r="AQ142" s="130">
        <v>3</v>
      </c>
      <c r="AR142" s="130">
        <v>4</v>
      </c>
      <c r="AT142" s="130">
        <v>1</v>
      </c>
      <c r="AU142" s="130">
        <v>1</v>
      </c>
      <c r="AW142" s="131" t="s">
        <v>188</v>
      </c>
      <c r="AX142" s="130" t="s">
        <v>44</v>
      </c>
      <c r="AY142" s="130">
        <v>-106</v>
      </c>
      <c r="AZ142" s="130">
        <v>1</v>
      </c>
      <c r="BB142" s="130" t="s">
        <v>163</v>
      </c>
      <c r="BC142" s="130" t="s">
        <v>279</v>
      </c>
      <c r="BD142" s="130">
        <v>30</v>
      </c>
      <c r="BE142" s="130">
        <v>1</v>
      </c>
      <c r="BI142" s="130" t="s">
        <v>242</v>
      </c>
      <c r="BJ142" s="130">
        <v>60</v>
      </c>
      <c r="BK142" s="130">
        <v>1</v>
      </c>
      <c r="BL142" s="130">
        <v>62500</v>
      </c>
      <c r="BM142" s="130">
        <v>0.105</v>
      </c>
      <c r="BN142" s="130">
        <v>1.5</v>
      </c>
      <c r="BO142" s="130">
        <v>0.5</v>
      </c>
      <c r="BP142" s="16">
        <v>30</v>
      </c>
      <c r="BQ142" s="130">
        <v>2</v>
      </c>
      <c r="BR142" s="130">
        <v>-4</v>
      </c>
      <c r="BS142" s="130">
        <v>4</v>
      </c>
      <c r="BT142" s="130">
        <v>10</v>
      </c>
      <c r="BU142" s="130" t="s">
        <v>203</v>
      </c>
      <c r="BW142" s="130" t="s">
        <v>363</v>
      </c>
      <c r="CD142" s="16"/>
      <c r="CK142" s="130" t="s">
        <v>363</v>
      </c>
      <c r="CR142" s="16"/>
      <c r="CY142" s="132" t="s">
        <v>191</v>
      </c>
      <c r="DA142" s="130" t="s">
        <v>159</v>
      </c>
      <c r="DC142" s="130">
        <v>5.2</v>
      </c>
      <c r="DD142" s="143">
        <v>5</v>
      </c>
      <c r="DE142" s="141">
        <v>0.94</v>
      </c>
      <c r="ES142" s="144"/>
      <c r="EV142" s="132"/>
    </row>
    <row r="143" spans="1:152" s="130" customFormat="1" ht="12.75" customHeight="1" x14ac:dyDescent="0.2">
      <c r="A143" s="130" t="s">
        <v>361</v>
      </c>
      <c r="C143" s="130" t="s">
        <v>362</v>
      </c>
      <c r="D143" s="130" t="s">
        <v>16</v>
      </c>
      <c r="E143" s="130" t="s">
        <v>0</v>
      </c>
      <c r="F143" s="130" t="s">
        <v>344</v>
      </c>
      <c r="G143" s="130">
        <v>1</v>
      </c>
      <c r="H143" s="130">
        <v>100</v>
      </c>
      <c r="I143" s="130" t="s">
        <v>14</v>
      </c>
      <c r="J143" s="131" t="s">
        <v>47</v>
      </c>
      <c r="K143" s="130">
        <v>90</v>
      </c>
      <c r="M143" s="130" t="s">
        <v>9</v>
      </c>
      <c r="P143" s="131" t="s">
        <v>54</v>
      </c>
      <c r="Q143" s="130" t="s">
        <v>155</v>
      </c>
      <c r="S143" s="130" t="s">
        <v>156</v>
      </c>
      <c r="V143" s="130" t="s">
        <v>156</v>
      </c>
      <c r="AB143" s="130" t="s">
        <v>42</v>
      </c>
      <c r="AC143" s="130">
        <v>0.9</v>
      </c>
      <c r="AF143" s="130">
        <v>0.1</v>
      </c>
      <c r="AG143" s="130">
        <v>4</v>
      </c>
      <c r="AI143" s="130">
        <v>400</v>
      </c>
      <c r="AJ143" s="130">
        <v>3</v>
      </c>
      <c r="AK143" s="130">
        <v>1</v>
      </c>
      <c r="AM143" s="130">
        <v>400</v>
      </c>
      <c r="AN143" s="130">
        <v>2</v>
      </c>
      <c r="AP143" s="130">
        <v>1</v>
      </c>
      <c r="AQ143" s="130">
        <v>3</v>
      </c>
      <c r="AR143" s="130">
        <v>4</v>
      </c>
      <c r="AT143" s="130">
        <v>1</v>
      </c>
      <c r="AU143" s="130">
        <v>1</v>
      </c>
      <c r="AW143" s="131" t="s">
        <v>188</v>
      </c>
      <c r="AX143" s="130" t="s">
        <v>44</v>
      </c>
      <c r="AY143" s="130">
        <v>-106</v>
      </c>
      <c r="AZ143" s="130">
        <v>1</v>
      </c>
      <c r="BB143" s="130" t="s">
        <v>163</v>
      </c>
      <c r="BC143" s="130" t="s">
        <v>279</v>
      </c>
      <c r="BD143" s="130">
        <v>45</v>
      </c>
      <c r="BE143" s="130">
        <v>1</v>
      </c>
      <c r="BI143" s="130" t="s">
        <v>242</v>
      </c>
      <c r="BJ143" s="130">
        <v>60</v>
      </c>
      <c r="BK143" s="130">
        <v>1</v>
      </c>
      <c r="BL143" s="130">
        <v>93750</v>
      </c>
      <c r="BM143" s="130">
        <v>0.105</v>
      </c>
      <c r="BN143" s="130">
        <v>1.5</v>
      </c>
      <c r="BO143" s="130">
        <v>0.5</v>
      </c>
      <c r="BP143" s="16">
        <v>45</v>
      </c>
      <c r="BQ143" s="130">
        <v>2</v>
      </c>
      <c r="BR143" s="130">
        <v>-4</v>
      </c>
      <c r="BS143" s="130">
        <v>4</v>
      </c>
      <c r="BT143" s="130">
        <v>10</v>
      </c>
      <c r="BU143" s="130" t="s">
        <v>203</v>
      </c>
      <c r="BW143" s="130" t="s">
        <v>363</v>
      </c>
      <c r="CD143" s="16"/>
      <c r="CK143" s="130" t="s">
        <v>363</v>
      </c>
      <c r="CR143" s="16"/>
      <c r="CY143" s="132" t="s">
        <v>191</v>
      </c>
      <c r="DA143" s="130" t="s">
        <v>159</v>
      </c>
      <c r="DC143" s="130">
        <v>3.27</v>
      </c>
      <c r="DD143" s="143">
        <v>3</v>
      </c>
      <c r="DE143" s="141">
        <v>0.97</v>
      </c>
      <c r="ES143" s="144"/>
      <c r="EV143" s="132"/>
    </row>
    <row r="144" spans="1:152" s="130" customFormat="1" ht="12.75" customHeight="1" x14ac:dyDescent="0.2">
      <c r="A144" s="130" t="s">
        <v>361</v>
      </c>
      <c r="C144" s="130" t="s">
        <v>362</v>
      </c>
      <c r="D144" s="130" t="s">
        <v>16</v>
      </c>
      <c r="E144" s="130" t="s">
        <v>0</v>
      </c>
      <c r="F144" s="130" t="s">
        <v>20</v>
      </c>
      <c r="G144" s="130">
        <v>1</v>
      </c>
      <c r="H144" s="130">
        <v>100</v>
      </c>
      <c r="I144" s="130" t="s">
        <v>14</v>
      </c>
      <c r="J144" s="131" t="s">
        <v>47</v>
      </c>
      <c r="K144" s="130">
        <v>90</v>
      </c>
      <c r="M144" s="130" t="s">
        <v>9</v>
      </c>
      <c r="P144" s="131" t="s">
        <v>54</v>
      </c>
      <c r="Q144" s="130" t="s">
        <v>155</v>
      </c>
      <c r="S144" s="130" t="s">
        <v>156</v>
      </c>
      <c r="V144" s="130" t="s">
        <v>156</v>
      </c>
      <c r="AB144" s="130" t="s">
        <v>42</v>
      </c>
      <c r="AC144" s="130">
        <v>0.9</v>
      </c>
      <c r="AF144" s="130">
        <v>0.1</v>
      </c>
      <c r="AG144" s="130">
        <v>4</v>
      </c>
      <c r="AI144" s="130">
        <v>400</v>
      </c>
      <c r="AJ144" s="130">
        <v>3</v>
      </c>
      <c r="AK144" s="130">
        <v>1</v>
      </c>
      <c r="AM144" s="130">
        <v>400</v>
      </c>
      <c r="AN144" s="130">
        <v>2</v>
      </c>
      <c r="AP144" s="130">
        <v>1</v>
      </c>
      <c r="AQ144" s="130">
        <v>3</v>
      </c>
      <c r="AR144" s="130">
        <v>4</v>
      </c>
      <c r="AT144" s="130">
        <v>1</v>
      </c>
      <c r="AU144" s="130">
        <v>1</v>
      </c>
      <c r="AW144" s="131" t="s">
        <v>188</v>
      </c>
      <c r="AX144" s="130" t="s">
        <v>44</v>
      </c>
      <c r="AY144" s="130">
        <v>-106</v>
      </c>
      <c r="AZ144" s="130">
        <v>1</v>
      </c>
      <c r="BB144" s="130" t="s">
        <v>163</v>
      </c>
      <c r="BC144" s="130" t="s">
        <v>281</v>
      </c>
      <c r="BD144" s="130">
        <v>0.2</v>
      </c>
      <c r="BE144" s="130">
        <v>1</v>
      </c>
      <c r="BI144" s="130" t="s">
        <v>245</v>
      </c>
      <c r="BJ144" s="130">
        <v>60</v>
      </c>
      <c r="BK144" s="130">
        <v>1</v>
      </c>
      <c r="BL144" s="130">
        <v>100</v>
      </c>
      <c r="BM144" s="130">
        <v>0</v>
      </c>
      <c r="BN144" s="130">
        <v>1</v>
      </c>
      <c r="BO144" s="130">
        <v>1</v>
      </c>
      <c r="BP144" s="16">
        <v>0.2</v>
      </c>
      <c r="BQ144" s="130">
        <v>0</v>
      </c>
      <c r="BR144" s="130">
        <v>0</v>
      </c>
      <c r="BS144" s="130">
        <v>0</v>
      </c>
      <c r="BT144" s="130">
        <v>10</v>
      </c>
      <c r="BU144" s="130" t="s">
        <v>203</v>
      </c>
      <c r="BW144" s="130" t="s">
        <v>363</v>
      </c>
      <c r="CD144" s="16"/>
      <c r="CK144" s="130" t="s">
        <v>363</v>
      </c>
      <c r="CR144" s="16"/>
      <c r="CY144" s="132" t="s">
        <v>191</v>
      </c>
      <c r="DA144" s="130" t="s">
        <v>159</v>
      </c>
      <c r="DC144" s="130" t="s">
        <v>366</v>
      </c>
      <c r="DD144" s="143" t="s">
        <v>366</v>
      </c>
      <c r="DE144" s="141">
        <v>1</v>
      </c>
      <c r="ES144" s="144"/>
      <c r="EV144" s="132"/>
    </row>
    <row r="145" spans="1:152" s="130" customFormat="1" ht="12.75" customHeight="1" x14ac:dyDescent="0.2">
      <c r="A145" s="130" t="s">
        <v>361</v>
      </c>
      <c r="C145" s="130" t="s">
        <v>362</v>
      </c>
      <c r="D145" s="130" t="s">
        <v>19</v>
      </c>
      <c r="E145" s="130" t="s">
        <v>22</v>
      </c>
      <c r="F145" s="130" t="s">
        <v>344</v>
      </c>
      <c r="G145" s="130">
        <v>1</v>
      </c>
      <c r="H145" s="130">
        <v>100</v>
      </c>
      <c r="I145" s="130" t="s">
        <v>14</v>
      </c>
      <c r="J145" s="131" t="s">
        <v>49</v>
      </c>
      <c r="K145" s="130">
        <v>12</v>
      </c>
      <c r="M145" s="130" t="s">
        <v>9</v>
      </c>
      <c r="P145" s="131" t="s">
        <v>54</v>
      </c>
      <c r="Q145" s="130" t="s">
        <v>155</v>
      </c>
      <c r="S145" s="130" t="s">
        <v>156</v>
      </c>
      <c r="V145" s="130" t="s">
        <v>156</v>
      </c>
      <c r="AB145" s="130" t="s">
        <v>42</v>
      </c>
      <c r="AC145" s="130">
        <v>0.9</v>
      </c>
      <c r="AF145" s="130">
        <v>0.1</v>
      </c>
      <c r="AG145" s="130">
        <v>4</v>
      </c>
      <c r="AI145" s="130">
        <v>400</v>
      </c>
      <c r="AJ145" s="130">
        <v>3</v>
      </c>
      <c r="AK145" s="130">
        <v>1</v>
      </c>
      <c r="AM145" s="130">
        <v>400</v>
      </c>
      <c r="AN145" s="130">
        <v>2</v>
      </c>
      <c r="AP145" s="130">
        <v>1</v>
      </c>
      <c r="AQ145" s="130">
        <v>3</v>
      </c>
      <c r="AR145" s="130">
        <v>4</v>
      </c>
      <c r="AT145" s="130">
        <v>1</v>
      </c>
      <c r="AU145" s="130">
        <v>1</v>
      </c>
      <c r="AW145" s="131" t="s">
        <v>63</v>
      </c>
      <c r="AX145" s="130" t="s">
        <v>44</v>
      </c>
      <c r="AY145" s="130">
        <v>-106</v>
      </c>
      <c r="AZ145" s="130">
        <v>1</v>
      </c>
      <c r="BB145" s="130" t="s">
        <v>163</v>
      </c>
      <c r="BC145" s="130" t="s">
        <v>280</v>
      </c>
      <c r="BD145" s="130">
        <v>30</v>
      </c>
      <c r="BE145" s="130">
        <v>1</v>
      </c>
      <c r="BI145" s="130" t="s">
        <v>242</v>
      </c>
      <c r="BJ145" s="130">
        <v>60</v>
      </c>
      <c r="BK145" s="130">
        <v>1</v>
      </c>
      <c r="BL145" s="130">
        <v>62500</v>
      </c>
      <c r="BM145" s="130">
        <v>0.105</v>
      </c>
      <c r="BN145" s="130">
        <v>1.5</v>
      </c>
      <c r="BO145" s="130">
        <v>0.5</v>
      </c>
      <c r="BP145" s="16">
        <v>30</v>
      </c>
      <c r="BQ145" s="130">
        <v>2</v>
      </c>
      <c r="BR145" s="130">
        <v>-4</v>
      </c>
      <c r="BS145" s="130">
        <v>4</v>
      </c>
      <c r="BT145" s="130">
        <v>15</v>
      </c>
      <c r="BU145" s="130" t="s">
        <v>203</v>
      </c>
      <c r="BW145" s="130" t="s">
        <v>363</v>
      </c>
      <c r="CD145" s="16"/>
      <c r="CK145" s="130" t="s">
        <v>363</v>
      </c>
      <c r="CR145" s="16"/>
      <c r="CY145" s="132" t="s">
        <v>191</v>
      </c>
      <c r="DA145" s="130" t="s">
        <v>159</v>
      </c>
      <c r="DC145" s="130">
        <v>8.25</v>
      </c>
      <c r="DD145" s="143">
        <v>8</v>
      </c>
      <c r="DE145" s="141">
        <v>0.93</v>
      </c>
      <c r="ES145" s="144"/>
      <c r="EV145" s="132"/>
    </row>
    <row r="146" spans="1:152" s="130" customFormat="1" ht="12.75" customHeight="1" x14ac:dyDescent="0.2">
      <c r="A146" s="130" t="s">
        <v>361</v>
      </c>
      <c r="C146" s="130" t="s">
        <v>362</v>
      </c>
      <c r="D146" s="130" t="s">
        <v>19</v>
      </c>
      <c r="E146" s="130" t="s">
        <v>22</v>
      </c>
      <c r="F146" s="130" t="s">
        <v>344</v>
      </c>
      <c r="G146" s="130">
        <v>1</v>
      </c>
      <c r="H146" s="130">
        <v>100</v>
      </c>
      <c r="I146" s="130" t="s">
        <v>14</v>
      </c>
      <c r="J146" s="131" t="s">
        <v>49</v>
      </c>
      <c r="K146" s="130">
        <v>12</v>
      </c>
      <c r="M146" s="130" t="s">
        <v>9</v>
      </c>
      <c r="P146" s="131" t="s">
        <v>54</v>
      </c>
      <c r="Q146" s="130" t="s">
        <v>155</v>
      </c>
      <c r="S146" s="130" t="s">
        <v>156</v>
      </c>
      <c r="V146" s="130" t="s">
        <v>156</v>
      </c>
      <c r="AB146" s="130" t="s">
        <v>42</v>
      </c>
      <c r="AC146" s="130">
        <v>0.9</v>
      </c>
      <c r="AF146" s="130">
        <v>0.1</v>
      </c>
      <c r="AG146" s="130">
        <v>4</v>
      </c>
      <c r="AI146" s="130">
        <v>400</v>
      </c>
      <c r="AJ146" s="130">
        <v>3</v>
      </c>
      <c r="AK146" s="130">
        <v>1</v>
      </c>
      <c r="AM146" s="130">
        <v>400</v>
      </c>
      <c r="AN146" s="130">
        <v>2</v>
      </c>
      <c r="AP146" s="130">
        <v>1</v>
      </c>
      <c r="AQ146" s="130">
        <v>3</v>
      </c>
      <c r="AR146" s="130">
        <v>4</v>
      </c>
      <c r="AT146" s="130">
        <v>1</v>
      </c>
      <c r="AU146" s="130">
        <v>1</v>
      </c>
      <c r="AW146" s="131" t="s">
        <v>63</v>
      </c>
      <c r="AX146" s="130" t="s">
        <v>44</v>
      </c>
      <c r="AY146" s="130">
        <v>-106</v>
      </c>
      <c r="AZ146" s="130">
        <v>1</v>
      </c>
      <c r="BB146" s="130" t="s">
        <v>163</v>
      </c>
      <c r="BC146" s="130" t="s">
        <v>279</v>
      </c>
      <c r="BD146" s="130">
        <v>30</v>
      </c>
      <c r="BE146" s="130">
        <v>1</v>
      </c>
      <c r="BI146" s="130" t="s">
        <v>242</v>
      </c>
      <c r="BJ146" s="130">
        <v>60</v>
      </c>
      <c r="BK146" s="130">
        <v>1</v>
      </c>
      <c r="BL146" s="130">
        <v>62500</v>
      </c>
      <c r="BM146" s="130">
        <v>0.105</v>
      </c>
      <c r="BN146" s="130">
        <v>1.5</v>
      </c>
      <c r="BO146" s="130">
        <v>0.5</v>
      </c>
      <c r="BP146" s="16">
        <v>30</v>
      </c>
      <c r="BQ146" s="130">
        <v>2</v>
      </c>
      <c r="BR146" s="130">
        <v>-4</v>
      </c>
      <c r="BS146" s="130">
        <v>4</v>
      </c>
      <c r="BT146" s="130">
        <v>10</v>
      </c>
      <c r="BU146" s="130" t="s">
        <v>203</v>
      </c>
      <c r="BW146" s="130" t="s">
        <v>363</v>
      </c>
      <c r="CD146" s="16"/>
      <c r="CK146" s="130" t="s">
        <v>363</v>
      </c>
      <c r="CR146" s="16"/>
      <c r="CY146" s="132" t="s">
        <v>191</v>
      </c>
      <c r="DA146" s="130" t="s">
        <v>159</v>
      </c>
      <c r="DC146" s="130">
        <v>6.35</v>
      </c>
      <c r="DD146" s="143">
        <v>6</v>
      </c>
      <c r="DE146" s="141">
        <v>0.96</v>
      </c>
      <c r="ES146" s="144"/>
      <c r="EV146" s="132"/>
    </row>
    <row r="147" spans="1:152" s="130" customFormat="1" ht="12.75" customHeight="1" x14ac:dyDescent="0.2">
      <c r="A147" s="130" t="s">
        <v>361</v>
      </c>
      <c r="C147" s="130" t="s">
        <v>362</v>
      </c>
      <c r="D147" s="130" t="s">
        <v>19</v>
      </c>
      <c r="E147" s="130" t="s">
        <v>22</v>
      </c>
      <c r="F147" s="130" t="s">
        <v>344</v>
      </c>
      <c r="G147" s="130">
        <v>1</v>
      </c>
      <c r="H147" s="130">
        <v>100</v>
      </c>
      <c r="I147" s="130" t="s">
        <v>14</v>
      </c>
      <c r="J147" s="131" t="s">
        <v>49</v>
      </c>
      <c r="K147" s="130">
        <v>12</v>
      </c>
      <c r="M147" s="130" t="s">
        <v>9</v>
      </c>
      <c r="P147" s="131" t="s">
        <v>54</v>
      </c>
      <c r="Q147" s="130" t="s">
        <v>155</v>
      </c>
      <c r="S147" s="130" t="s">
        <v>156</v>
      </c>
      <c r="V147" s="130" t="s">
        <v>156</v>
      </c>
      <c r="AB147" s="130" t="s">
        <v>42</v>
      </c>
      <c r="AC147" s="130">
        <v>0.9</v>
      </c>
      <c r="AF147" s="130">
        <v>0.1</v>
      </c>
      <c r="AG147" s="130">
        <v>4</v>
      </c>
      <c r="AI147" s="130">
        <v>400</v>
      </c>
      <c r="AJ147" s="130">
        <v>3</v>
      </c>
      <c r="AK147" s="130">
        <v>1</v>
      </c>
      <c r="AM147" s="130">
        <v>400</v>
      </c>
      <c r="AN147" s="130">
        <v>2</v>
      </c>
      <c r="AP147" s="130">
        <v>1</v>
      </c>
      <c r="AQ147" s="130">
        <v>3</v>
      </c>
      <c r="AR147" s="130">
        <v>4</v>
      </c>
      <c r="AT147" s="130">
        <v>1</v>
      </c>
      <c r="AU147" s="130">
        <v>1</v>
      </c>
      <c r="AW147" s="131" t="s">
        <v>63</v>
      </c>
      <c r="AX147" s="130" t="s">
        <v>44</v>
      </c>
      <c r="AY147" s="130">
        <v>-106</v>
      </c>
      <c r="AZ147" s="130">
        <v>1</v>
      </c>
      <c r="BB147" s="130" t="s">
        <v>163</v>
      </c>
      <c r="BC147" s="130" t="s">
        <v>279</v>
      </c>
      <c r="BD147" s="130">
        <v>45</v>
      </c>
      <c r="BE147" s="130">
        <v>1</v>
      </c>
      <c r="BI147" s="130" t="s">
        <v>242</v>
      </c>
      <c r="BJ147" s="130">
        <v>60</v>
      </c>
      <c r="BK147" s="130">
        <v>1</v>
      </c>
      <c r="BL147" s="130">
        <v>93750</v>
      </c>
      <c r="BM147" s="130">
        <v>0.105</v>
      </c>
      <c r="BN147" s="130">
        <v>1.5</v>
      </c>
      <c r="BO147" s="130">
        <v>0.5</v>
      </c>
      <c r="BP147" s="16">
        <v>45</v>
      </c>
      <c r="BQ147" s="130">
        <v>2</v>
      </c>
      <c r="BR147" s="130">
        <v>-4</v>
      </c>
      <c r="BS147" s="130">
        <v>4</v>
      </c>
      <c r="BT147" s="130">
        <v>10</v>
      </c>
      <c r="BU147" s="130" t="s">
        <v>203</v>
      </c>
      <c r="BW147" s="130" t="s">
        <v>363</v>
      </c>
      <c r="CD147" s="16"/>
      <c r="CK147" s="130" t="s">
        <v>363</v>
      </c>
      <c r="CR147" s="16"/>
      <c r="CY147" s="132" t="s">
        <v>191</v>
      </c>
      <c r="DA147" s="130" t="s">
        <v>159</v>
      </c>
      <c r="DC147" s="130">
        <v>3.94</v>
      </c>
      <c r="DD147" s="143">
        <v>3</v>
      </c>
      <c r="DE147" s="141">
        <v>0.98</v>
      </c>
      <c r="ES147" s="144"/>
      <c r="EV147" s="132"/>
    </row>
    <row r="148" spans="1:152" s="130" customFormat="1" ht="12.75" customHeight="1" x14ac:dyDescent="0.2">
      <c r="A148" s="130" t="s">
        <v>361</v>
      </c>
      <c r="C148" s="130" t="s">
        <v>362</v>
      </c>
      <c r="D148" s="130" t="s">
        <v>19</v>
      </c>
      <c r="E148" s="130" t="s">
        <v>0</v>
      </c>
      <c r="F148" s="130" t="s">
        <v>344</v>
      </c>
      <c r="G148" s="130">
        <v>1</v>
      </c>
      <c r="H148" s="130">
        <v>100</v>
      </c>
      <c r="I148" s="130" t="s">
        <v>14</v>
      </c>
      <c r="J148" s="131" t="s">
        <v>48</v>
      </c>
      <c r="K148" s="130">
        <v>90</v>
      </c>
      <c r="M148" s="130" t="s">
        <v>9</v>
      </c>
      <c r="P148" s="131" t="s">
        <v>54</v>
      </c>
      <c r="Q148" s="130" t="s">
        <v>155</v>
      </c>
      <c r="S148" s="130" t="s">
        <v>156</v>
      </c>
      <c r="V148" s="130" t="s">
        <v>156</v>
      </c>
      <c r="AB148" s="130" t="s">
        <v>42</v>
      </c>
      <c r="AC148" s="130">
        <v>0.9</v>
      </c>
      <c r="AF148" s="130">
        <v>0.1</v>
      </c>
      <c r="AG148" s="130">
        <v>4</v>
      </c>
      <c r="AI148" s="130">
        <v>400</v>
      </c>
      <c r="AJ148" s="130">
        <v>3</v>
      </c>
      <c r="AK148" s="130">
        <v>1</v>
      </c>
      <c r="AM148" s="130">
        <v>400</v>
      </c>
      <c r="AN148" s="130">
        <v>2</v>
      </c>
      <c r="AP148" s="130">
        <v>1</v>
      </c>
      <c r="AQ148" s="130">
        <v>3</v>
      </c>
      <c r="AR148" s="130">
        <v>4</v>
      </c>
      <c r="AT148" s="130">
        <v>1</v>
      </c>
      <c r="AU148" s="130">
        <v>1</v>
      </c>
      <c r="AW148" s="131" t="s">
        <v>63</v>
      </c>
      <c r="AX148" s="130" t="s">
        <v>44</v>
      </c>
      <c r="AY148" s="130">
        <v>-106</v>
      </c>
      <c r="AZ148" s="130">
        <v>1</v>
      </c>
      <c r="BB148" s="130" t="s">
        <v>163</v>
      </c>
      <c r="BC148" s="130" t="s">
        <v>280</v>
      </c>
      <c r="BD148" s="130">
        <v>30</v>
      </c>
      <c r="BE148" s="130">
        <v>1</v>
      </c>
      <c r="BI148" s="130" t="s">
        <v>242</v>
      </c>
      <c r="BJ148" s="130">
        <v>60</v>
      </c>
      <c r="BK148" s="130">
        <v>1</v>
      </c>
      <c r="BL148" s="130">
        <v>62500</v>
      </c>
      <c r="BM148" s="130">
        <v>0.105</v>
      </c>
      <c r="BN148" s="130">
        <v>1.5</v>
      </c>
      <c r="BO148" s="130">
        <v>0.5</v>
      </c>
      <c r="BP148" s="16">
        <v>30</v>
      </c>
      <c r="BQ148" s="130">
        <v>2</v>
      </c>
      <c r="BR148" s="130">
        <v>-4</v>
      </c>
      <c r="BS148" s="130">
        <v>4</v>
      </c>
      <c r="BT148" s="130">
        <v>15</v>
      </c>
      <c r="BU148" s="130" t="s">
        <v>203</v>
      </c>
      <c r="BW148" s="130" t="s">
        <v>363</v>
      </c>
      <c r="CD148" s="16"/>
      <c r="CK148" s="130" t="s">
        <v>363</v>
      </c>
      <c r="CR148" s="16"/>
      <c r="CY148" s="132" t="s">
        <v>191</v>
      </c>
      <c r="DA148" s="130" t="s">
        <v>159</v>
      </c>
      <c r="DC148" s="130" t="s">
        <v>366</v>
      </c>
      <c r="DD148" s="143" t="s">
        <v>366</v>
      </c>
      <c r="DE148" s="141">
        <v>1</v>
      </c>
      <c r="ES148" s="144"/>
      <c r="EV148" s="132"/>
    </row>
    <row r="149" spans="1:152" s="130" customFormat="1" ht="12.75" customHeight="1" x14ac:dyDescent="0.2">
      <c r="A149" s="130" t="s">
        <v>361</v>
      </c>
      <c r="C149" s="130" t="s">
        <v>362</v>
      </c>
      <c r="D149" s="130" t="s">
        <v>19</v>
      </c>
      <c r="E149" s="130" t="s">
        <v>0</v>
      </c>
      <c r="F149" s="130" t="s">
        <v>344</v>
      </c>
      <c r="G149" s="130">
        <v>1</v>
      </c>
      <c r="H149" s="130">
        <v>100</v>
      </c>
      <c r="I149" s="130" t="s">
        <v>14</v>
      </c>
      <c r="J149" s="131" t="s">
        <v>48</v>
      </c>
      <c r="K149" s="130">
        <v>90</v>
      </c>
      <c r="M149" s="130" t="s">
        <v>9</v>
      </c>
      <c r="P149" s="131" t="s">
        <v>54</v>
      </c>
      <c r="Q149" s="130" t="s">
        <v>155</v>
      </c>
      <c r="S149" s="130" t="s">
        <v>156</v>
      </c>
      <c r="V149" s="130" t="s">
        <v>156</v>
      </c>
      <c r="AB149" s="130" t="s">
        <v>42</v>
      </c>
      <c r="AC149" s="130">
        <v>0.9</v>
      </c>
      <c r="AF149" s="130">
        <v>0.1</v>
      </c>
      <c r="AG149" s="130">
        <v>4</v>
      </c>
      <c r="AI149" s="130">
        <v>400</v>
      </c>
      <c r="AJ149" s="130">
        <v>3</v>
      </c>
      <c r="AK149" s="130">
        <v>1</v>
      </c>
      <c r="AM149" s="130">
        <v>400</v>
      </c>
      <c r="AN149" s="130">
        <v>2</v>
      </c>
      <c r="AP149" s="130">
        <v>1</v>
      </c>
      <c r="AQ149" s="130">
        <v>3</v>
      </c>
      <c r="AR149" s="130">
        <v>4</v>
      </c>
      <c r="AT149" s="130">
        <v>1</v>
      </c>
      <c r="AU149" s="130">
        <v>1</v>
      </c>
      <c r="AW149" s="131" t="s">
        <v>63</v>
      </c>
      <c r="AX149" s="130" t="s">
        <v>44</v>
      </c>
      <c r="AY149" s="130">
        <v>-106</v>
      </c>
      <c r="AZ149" s="130">
        <v>1</v>
      </c>
      <c r="BB149" s="130" t="s">
        <v>163</v>
      </c>
      <c r="BC149" s="130" t="s">
        <v>279</v>
      </c>
      <c r="BD149" s="130">
        <v>30</v>
      </c>
      <c r="BE149" s="130">
        <v>1</v>
      </c>
      <c r="BI149" s="130" t="s">
        <v>242</v>
      </c>
      <c r="BJ149" s="130">
        <v>60</v>
      </c>
      <c r="BK149" s="130">
        <v>1</v>
      </c>
      <c r="BL149" s="130">
        <v>62500</v>
      </c>
      <c r="BM149" s="130">
        <v>0.105</v>
      </c>
      <c r="BN149" s="130">
        <v>1.5</v>
      </c>
      <c r="BO149" s="130">
        <v>0.5</v>
      </c>
      <c r="BP149" s="16">
        <v>30</v>
      </c>
      <c r="BQ149" s="130">
        <v>2</v>
      </c>
      <c r="BR149" s="130">
        <v>-4</v>
      </c>
      <c r="BS149" s="130">
        <v>4</v>
      </c>
      <c r="BT149" s="130">
        <v>10</v>
      </c>
      <c r="BU149" s="130" t="s">
        <v>203</v>
      </c>
      <c r="BW149" s="130" t="s">
        <v>363</v>
      </c>
      <c r="CD149" s="16"/>
      <c r="CK149" s="130" t="s">
        <v>363</v>
      </c>
      <c r="CR149" s="16"/>
      <c r="CY149" s="132" t="s">
        <v>191</v>
      </c>
      <c r="DA149" s="130" t="s">
        <v>159</v>
      </c>
      <c r="DC149" s="130" t="s">
        <v>366</v>
      </c>
      <c r="DD149" s="143" t="s">
        <v>366</v>
      </c>
      <c r="DE149" s="141">
        <v>0.99</v>
      </c>
      <c r="ES149" s="144"/>
      <c r="EV149" s="132"/>
    </row>
    <row r="150" spans="1:152" s="130" customFormat="1" ht="12.75" customHeight="1" x14ac:dyDescent="0.2">
      <c r="A150" s="130" t="s">
        <v>361</v>
      </c>
      <c r="C150" s="130" t="s">
        <v>362</v>
      </c>
      <c r="D150" s="130" t="s">
        <v>19</v>
      </c>
      <c r="E150" s="130" t="s">
        <v>0</v>
      </c>
      <c r="F150" s="130" t="s">
        <v>344</v>
      </c>
      <c r="G150" s="130">
        <v>1</v>
      </c>
      <c r="H150" s="130">
        <v>100</v>
      </c>
      <c r="I150" s="130" t="s">
        <v>14</v>
      </c>
      <c r="J150" s="131" t="s">
        <v>48</v>
      </c>
      <c r="K150" s="130">
        <v>90</v>
      </c>
      <c r="M150" s="130" t="s">
        <v>9</v>
      </c>
      <c r="P150" s="131" t="s">
        <v>54</v>
      </c>
      <c r="Q150" s="130" t="s">
        <v>155</v>
      </c>
      <c r="S150" s="130" t="s">
        <v>156</v>
      </c>
      <c r="V150" s="130" t="s">
        <v>156</v>
      </c>
      <c r="AB150" s="130" t="s">
        <v>42</v>
      </c>
      <c r="AC150" s="130">
        <v>0.9</v>
      </c>
      <c r="AF150" s="130">
        <v>0.1</v>
      </c>
      <c r="AG150" s="130">
        <v>4</v>
      </c>
      <c r="AI150" s="130">
        <v>400</v>
      </c>
      <c r="AJ150" s="130">
        <v>3</v>
      </c>
      <c r="AK150" s="130">
        <v>1</v>
      </c>
      <c r="AM150" s="130">
        <v>400</v>
      </c>
      <c r="AN150" s="130">
        <v>2</v>
      </c>
      <c r="AP150" s="130">
        <v>1</v>
      </c>
      <c r="AQ150" s="130">
        <v>3</v>
      </c>
      <c r="AR150" s="130">
        <v>4</v>
      </c>
      <c r="AT150" s="130">
        <v>1</v>
      </c>
      <c r="AU150" s="130">
        <v>1</v>
      </c>
      <c r="AW150" s="131" t="s">
        <v>63</v>
      </c>
      <c r="AX150" s="130" t="s">
        <v>44</v>
      </c>
      <c r="AY150" s="130">
        <v>-106</v>
      </c>
      <c r="AZ150" s="130">
        <v>1</v>
      </c>
      <c r="BB150" s="130" t="s">
        <v>163</v>
      </c>
      <c r="BC150" s="130" t="s">
        <v>279</v>
      </c>
      <c r="BD150" s="130">
        <v>45</v>
      </c>
      <c r="BE150" s="130">
        <v>1</v>
      </c>
      <c r="BI150" s="130" t="s">
        <v>242</v>
      </c>
      <c r="BJ150" s="130">
        <v>60</v>
      </c>
      <c r="BK150" s="130">
        <v>1</v>
      </c>
      <c r="BL150" s="130">
        <v>93750</v>
      </c>
      <c r="BM150" s="130">
        <v>0.105</v>
      </c>
      <c r="BN150" s="130">
        <v>1.5</v>
      </c>
      <c r="BO150" s="130">
        <v>0.5</v>
      </c>
      <c r="BP150" s="16">
        <v>45</v>
      </c>
      <c r="BQ150" s="130">
        <v>2</v>
      </c>
      <c r="BR150" s="130">
        <v>-4</v>
      </c>
      <c r="BS150" s="130">
        <v>4</v>
      </c>
      <c r="BT150" s="130">
        <v>10</v>
      </c>
      <c r="BU150" s="130" t="s">
        <v>203</v>
      </c>
      <c r="BW150" s="130" t="s">
        <v>363</v>
      </c>
      <c r="CD150" s="16"/>
      <c r="CK150" s="130" t="s">
        <v>363</v>
      </c>
      <c r="CR150" s="16"/>
      <c r="CY150" s="132" t="s">
        <v>191</v>
      </c>
      <c r="DA150" s="130" t="s">
        <v>159</v>
      </c>
      <c r="DC150" s="130">
        <v>6.13</v>
      </c>
      <c r="DD150" s="143">
        <v>6</v>
      </c>
      <c r="DE150" s="141">
        <v>0.98</v>
      </c>
      <c r="ES150" s="144"/>
      <c r="EV150" s="132"/>
    </row>
    <row r="151" spans="1:152" s="130" customFormat="1" ht="15" customHeight="1" x14ac:dyDescent="0.2">
      <c r="A151" s="130" t="s">
        <v>367</v>
      </c>
      <c r="B151" s="130" t="s">
        <v>368</v>
      </c>
      <c r="C151" s="130" t="s">
        <v>369</v>
      </c>
      <c r="D151" s="130" t="s">
        <v>16</v>
      </c>
      <c r="E151" s="130" t="s">
        <v>22</v>
      </c>
      <c r="F151" s="130" t="s">
        <v>323</v>
      </c>
      <c r="G151" s="130">
        <v>1</v>
      </c>
      <c r="H151" s="130">
        <v>100</v>
      </c>
      <c r="I151" s="130" t="s">
        <v>14</v>
      </c>
      <c r="J151" s="131" t="s">
        <v>50</v>
      </c>
      <c r="K151" s="130">
        <v>12</v>
      </c>
      <c r="M151" s="130" t="s">
        <v>9</v>
      </c>
      <c r="N151" s="130" t="s">
        <v>170</v>
      </c>
      <c r="P151" s="131" t="s">
        <v>54</v>
      </c>
      <c r="Q151" s="130" t="s">
        <v>156</v>
      </c>
      <c r="S151" s="130" t="s">
        <v>156</v>
      </c>
      <c r="V151" s="130" t="s">
        <v>156</v>
      </c>
      <c r="AB151" s="130" t="s">
        <v>42</v>
      </c>
      <c r="AF151" s="130">
        <v>0.1</v>
      </c>
      <c r="AG151" s="130">
        <v>4</v>
      </c>
      <c r="AP151" s="130">
        <v>1</v>
      </c>
      <c r="AQ151" s="130">
        <v>8</v>
      </c>
      <c r="AT151" s="130">
        <v>2</v>
      </c>
      <c r="AU151" s="130">
        <v>1</v>
      </c>
      <c r="AW151" s="131" t="s">
        <v>331</v>
      </c>
      <c r="AX151" s="130" t="s">
        <v>44</v>
      </c>
      <c r="BB151" s="130" t="s">
        <v>163</v>
      </c>
      <c r="BC151" s="130" t="s">
        <v>279</v>
      </c>
      <c r="BD151" s="130">
        <v>45</v>
      </c>
      <c r="BE151" s="130">
        <v>1</v>
      </c>
      <c r="BI151" s="130" t="s">
        <v>242</v>
      </c>
      <c r="BJ151" s="130">
        <v>60</v>
      </c>
      <c r="BK151" s="130">
        <v>1</v>
      </c>
      <c r="BL151" s="130">
        <v>93750</v>
      </c>
      <c r="BM151" s="130">
        <v>0.105</v>
      </c>
      <c r="BN151" s="130">
        <v>1.5</v>
      </c>
      <c r="BO151" s="130">
        <v>0.5</v>
      </c>
      <c r="BP151" s="16">
        <v>45</v>
      </c>
      <c r="BQ151" s="130">
        <v>2</v>
      </c>
      <c r="BR151" s="130">
        <v>-4</v>
      </c>
      <c r="BS151" s="130">
        <v>4</v>
      </c>
      <c r="BT151" s="130">
        <v>10</v>
      </c>
      <c r="BU151" s="130">
        <v>95</v>
      </c>
      <c r="CD151" s="16"/>
      <c r="CR151" s="16"/>
      <c r="CY151" s="132"/>
      <c r="DA151" s="130" t="s">
        <v>159</v>
      </c>
      <c r="DC151" s="130">
        <v>9</v>
      </c>
      <c r="DD151" s="143">
        <v>9</v>
      </c>
      <c r="DE151" s="141">
        <v>0.90590000000000004</v>
      </c>
      <c r="DJ151" s="130">
        <v>3.3</v>
      </c>
      <c r="ES151" s="144"/>
      <c r="EV151" s="132"/>
    </row>
    <row r="152" spans="1:152" s="130" customFormat="1" ht="15" customHeight="1" x14ac:dyDescent="0.2">
      <c r="A152" s="130" t="s">
        <v>367</v>
      </c>
      <c r="B152" s="130" t="s">
        <v>370</v>
      </c>
      <c r="C152" s="130" t="s">
        <v>369</v>
      </c>
      <c r="D152" s="130" t="s">
        <v>16</v>
      </c>
      <c r="E152" s="130" t="s">
        <v>22</v>
      </c>
      <c r="F152" s="130" t="s">
        <v>323</v>
      </c>
      <c r="G152" s="130">
        <v>1</v>
      </c>
      <c r="H152" s="130">
        <v>100</v>
      </c>
      <c r="I152" s="130" t="s">
        <v>14</v>
      </c>
      <c r="J152" s="131" t="s">
        <v>50</v>
      </c>
      <c r="K152" s="130">
        <v>12</v>
      </c>
      <c r="M152" s="130" t="s">
        <v>9</v>
      </c>
      <c r="N152" s="130" t="s">
        <v>170</v>
      </c>
      <c r="P152" s="131" t="s">
        <v>54</v>
      </c>
      <c r="Q152" s="130" t="s">
        <v>156</v>
      </c>
      <c r="S152" s="130" t="s">
        <v>156</v>
      </c>
      <c r="V152" s="130" t="s">
        <v>156</v>
      </c>
      <c r="AB152" s="130" t="s">
        <v>42</v>
      </c>
      <c r="AF152" s="130">
        <v>0.1</v>
      </c>
      <c r="AG152" s="130">
        <v>4</v>
      </c>
      <c r="AP152" s="130">
        <v>1</v>
      </c>
      <c r="AQ152" s="130">
        <v>8</v>
      </c>
      <c r="AT152" s="130">
        <v>2</v>
      </c>
      <c r="AU152" s="130">
        <v>1</v>
      </c>
      <c r="AW152" s="131" t="s">
        <v>331</v>
      </c>
      <c r="AX152" s="130" t="s">
        <v>44</v>
      </c>
      <c r="BB152" s="130" t="s">
        <v>163</v>
      </c>
      <c r="BC152" s="130" t="s">
        <v>279</v>
      </c>
      <c r="BD152" s="130">
        <v>45</v>
      </c>
      <c r="BE152" s="130">
        <v>1</v>
      </c>
      <c r="BI152" s="130" t="s">
        <v>242</v>
      </c>
      <c r="BJ152" s="130">
        <v>60</v>
      </c>
      <c r="BK152" s="130">
        <v>1</v>
      </c>
      <c r="BL152" s="130">
        <v>93750</v>
      </c>
      <c r="BM152" s="130">
        <v>0.105</v>
      </c>
      <c r="BN152" s="130">
        <v>1.5</v>
      </c>
      <c r="BO152" s="130">
        <v>0.5</v>
      </c>
      <c r="BP152" s="16">
        <v>45</v>
      </c>
      <c r="BQ152" s="130">
        <v>2</v>
      </c>
      <c r="BR152" s="130">
        <v>-4</v>
      </c>
      <c r="BS152" s="130">
        <v>4</v>
      </c>
      <c r="BT152" s="130">
        <v>10</v>
      </c>
      <c r="BU152" s="130" t="s">
        <v>203</v>
      </c>
      <c r="CD152" s="16"/>
      <c r="CR152" s="16"/>
      <c r="CY152" s="132"/>
      <c r="DA152" s="130" t="s">
        <v>159</v>
      </c>
      <c r="DC152" s="130">
        <v>7</v>
      </c>
      <c r="DD152" s="143">
        <v>7</v>
      </c>
      <c r="DE152" s="141">
        <v>0.90249999999999997</v>
      </c>
      <c r="DJ152" s="130">
        <v>3</v>
      </c>
      <c r="ES152" s="144"/>
      <c r="EV152" s="132"/>
    </row>
    <row r="153" spans="1:152" s="130" customFormat="1" x14ac:dyDescent="0.2">
      <c r="A153" s="130" t="s">
        <v>371</v>
      </c>
      <c r="B153" s="130" t="s">
        <v>372</v>
      </c>
      <c r="C153" s="130" t="s">
        <v>533</v>
      </c>
      <c r="D153" s="130" t="s">
        <v>16</v>
      </c>
      <c r="E153" s="130" t="s">
        <v>0</v>
      </c>
      <c r="F153" s="130" t="s">
        <v>344</v>
      </c>
      <c r="G153" s="130">
        <v>1</v>
      </c>
      <c r="H153" s="130">
        <v>100</v>
      </c>
      <c r="I153" s="130" t="s">
        <v>14</v>
      </c>
      <c r="J153" s="131" t="s">
        <v>47</v>
      </c>
      <c r="K153" s="130">
        <v>90</v>
      </c>
      <c r="M153" s="130" t="s">
        <v>11</v>
      </c>
      <c r="N153" s="130" t="s">
        <v>169</v>
      </c>
      <c r="P153" s="131" t="s">
        <v>54</v>
      </c>
      <c r="Q153" s="130" t="s">
        <v>156</v>
      </c>
      <c r="S153" s="130" t="s">
        <v>156</v>
      </c>
      <c r="AB153" s="130" t="s">
        <v>149</v>
      </c>
      <c r="AC153" s="130">
        <v>0.93</v>
      </c>
      <c r="AE153" s="130">
        <v>8</v>
      </c>
      <c r="AF153" s="130">
        <v>0.1</v>
      </c>
      <c r="AG153" s="130">
        <v>4</v>
      </c>
      <c r="AI153" s="130">
        <v>400</v>
      </c>
      <c r="AJ153" s="130">
        <v>0</v>
      </c>
      <c r="AM153" s="130">
        <v>400</v>
      </c>
      <c r="AP153" s="130">
        <v>1</v>
      </c>
      <c r="AQ153" s="130">
        <v>2</v>
      </c>
      <c r="AR153" s="130">
        <v>2</v>
      </c>
      <c r="AT153" s="130">
        <v>2</v>
      </c>
      <c r="AU153" s="130">
        <v>1</v>
      </c>
      <c r="AW153" s="131" t="s">
        <v>188</v>
      </c>
      <c r="AX153" s="130" t="s">
        <v>44</v>
      </c>
      <c r="BB153" s="130" t="s">
        <v>163</v>
      </c>
      <c r="BC153" s="130" t="s">
        <v>279</v>
      </c>
      <c r="BD153" s="130">
        <v>30</v>
      </c>
      <c r="BE153" s="130">
        <v>1</v>
      </c>
      <c r="BI153" s="130" t="s">
        <v>242</v>
      </c>
      <c r="BJ153" s="130">
        <v>60</v>
      </c>
      <c r="BK153" s="130">
        <v>1</v>
      </c>
      <c r="BL153" s="130">
        <v>62500</v>
      </c>
      <c r="BM153" s="130">
        <v>0.15</v>
      </c>
      <c r="BN153" s="130">
        <v>1.5</v>
      </c>
      <c r="BO153" s="130">
        <v>0.5</v>
      </c>
      <c r="BP153" s="16">
        <v>30</v>
      </c>
      <c r="BQ153" s="130">
        <v>2</v>
      </c>
      <c r="BR153" s="130">
        <v>0</v>
      </c>
      <c r="BS153" s="130">
        <v>8</v>
      </c>
      <c r="BT153" s="130">
        <v>10</v>
      </c>
      <c r="BU153" s="130" t="s">
        <v>203</v>
      </c>
      <c r="CD153" s="16"/>
      <c r="CR153" s="16"/>
      <c r="CY153" s="132" t="s">
        <v>191</v>
      </c>
      <c r="DA153" s="130" t="s">
        <v>159</v>
      </c>
      <c r="DC153" s="130">
        <v>12</v>
      </c>
      <c r="DD153" s="143">
        <v>12</v>
      </c>
      <c r="DE153" s="141">
        <v>0.95830000000000004</v>
      </c>
      <c r="ES153" s="141"/>
    </row>
    <row r="154" spans="1:152" s="130" customFormat="1" x14ac:dyDescent="0.2">
      <c r="A154" s="130" t="s">
        <v>371</v>
      </c>
      <c r="B154" s="130" t="s">
        <v>373</v>
      </c>
      <c r="C154" s="130" t="s">
        <v>533</v>
      </c>
      <c r="D154" s="130" t="s">
        <v>16</v>
      </c>
      <c r="E154" s="130" t="s">
        <v>0</v>
      </c>
      <c r="F154" s="130" t="s">
        <v>344</v>
      </c>
      <c r="G154" s="130">
        <v>1</v>
      </c>
      <c r="H154" s="130">
        <v>100</v>
      </c>
      <c r="I154" s="130" t="s">
        <v>14</v>
      </c>
      <c r="J154" s="131" t="s">
        <v>47</v>
      </c>
      <c r="K154" s="130">
        <v>90</v>
      </c>
      <c r="M154" s="130" t="s">
        <v>11</v>
      </c>
      <c r="N154" s="130" t="s">
        <v>169</v>
      </c>
      <c r="P154" s="131" t="s">
        <v>54</v>
      </c>
      <c r="Q154" s="130" t="s">
        <v>156</v>
      </c>
      <c r="S154" s="130" t="s">
        <v>156</v>
      </c>
      <c r="AB154" s="130" t="s">
        <v>149</v>
      </c>
      <c r="AC154" s="130">
        <v>0.93</v>
      </c>
      <c r="AE154" s="130">
        <v>8</v>
      </c>
      <c r="AF154" s="130">
        <v>0.1</v>
      </c>
      <c r="AG154" s="130">
        <v>4</v>
      </c>
      <c r="AI154" s="130">
        <v>400</v>
      </c>
      <c r="AJ154" s="130">
        <v>0</v>
      </c>
      <c r="AM154" s="130">
        <v>400</v>
      </c>
      <c r="AP154" s="130">
        <v>1</v>
      </c>
      <c r="AQ154" s="130">
        <v>2</v>
      </c>
      <c r="AR154" s="130">
        <v>2</v>
      </c>
      <c r="AT154" s="130">
        <v>2</v>
      </c>
      <c r="AU154" s="130">
        <v>1</v>
      </c>
      <c r="AW154" s="131" t="s">
        <v>188</v>
      </c>
      <c r="AX154" s="130" t="s">
        <v>44</v>
      </c>
      <c r="BB154" s="130" t="s">
        <v>163</v>
      </c>
      <c r="BC154" s="130" t="s">
        <v>279</v>
      </c>
      <c r="BD154" s="130">
        <v>45</v>
      </c>
      <c r="BE154" s="130">
        <v>1</v>
      </c>
      <c r="BI154" s="130" t="s">
        <v>242</v>
      </c>
      <c r="BJ154" s="130">
        <v>60</v>
      </c>
      <c r="BK154" s="130">
        <v>1</v>
      </c>
      <c r="BL154" s="130">
        <v>93750</v>
      </c>
      <c r="BM154" s="130">
        <v>0.15</v>
      </c>
      <c r="BN154" s="130">
        <v>1.5</v>
      </c>
      <c r="BO154" s="130">
        <v>0.5</v>
      </c>
      <c r="BP154" s="16">
        <v>45</v>
      </c>
      <c r="BQ154" s="130">
        <v>2</v>
      </c>
      <c r="BR154" s="130">
        <v>0</v>
      </c>
      <c r="BS154" s="130">
        <v>8</v>
      </c>
      <c r="BT154" s="130">
        <v>10</v>
      </c>
      <c r="BU154" s="130" t="s">
        <v>203</v>
      </c>
      <c r="CD154" s="16"/>
      <c r="CR154" s="16"/>
      <c r="CY154" s="132" t="s">
        <v>191</v>
      </c>
      <c r="DA154" s="130" t="s">
        <v>159</v>
      </c>
      <c r="DC154" s="130">
        <v>12</v>
      </c>
      <c r="DD154" s="143">
        <v>12</v>
      </c>
      <c r="DE154" s="141">
        <v>0.9375</v>
      </c>
      <c r="ES154" s="141"/>
    </row>
    <row r="155" spans="1:152" s="130" customFormat="1" x14ac:dyDescent="0.2">
      <c r="A155" s="130" t="s">
        <v>371</v>
      </c>
      <c r="B155" s="130" t="s">
        <v>374</v>
      </c>
      <c r="C155" s="130" t="s">
        <v>533</v>
      </c>
      <c r="D155" s="130" t="s">
        <v>16</v>
      </c>
      <c r="E155" s="130" t="s">
        <v>0</v>
      </c>
      <c r="F155" s="130" t="s">
        <v>20</v>
      </c>
      <c r="G155" s="130">
        <v>1</v>
      </c>
      <c r="H155" s="130">
        <v>100</v>
      </c>
      <c r="I155" s="130" t="s">
        <v>375</v>
      </c>
      <c r="J155" s="131" t="s">
        <v>47</v>
      </c>
      <c r="K155" s="130">
        <v>90</v>
      </c>
      <c r="M155" s="130" t="s">
        <v>9</v>
      </c>
      <c r="N155" s="130" t="s">
        <v>169</v>
      </c>
      <c r="P155" s="131" t="s">
        <v>54</v>
      </c>
      <c r="Q155" s="130" t="s">
        <v>156</v>
      </c>
      <c r="S155" s="130" t="s">
        <v>156</v>
      </c>
      <c r="AB155" s="130" t="s">
        <v>149</v>
      </c>
      <c r="AC155" s="130">
        <v>0.93</v>
      </c>
      <c r="AE155" s="130">
        <v>8</v>
      </c>
      <c r="AF155" s="130">
        <v>0.1</v>
      </c>
      <c r="AG155" s="130">
        <v>4</v>
      </c>
      <c r="AI155" s="130">
        <v>400</v>
      </c>
      <c r="AJ155" s="130">
        <v>0</v>
      </c>
      <c r="AM155" s="130">
        <v>400</v>
      </c>
      <c r="AP155" s="130">
        <v>1</v>
      </c>
      <c r="AQ155" s="130">
        <v>2</v>
      </c>
      <c r="AR155" s="130">
        <v>2</v>
      </c>
      <c r="AT155" s="130">
        <v>2</v>
      </c>
      <c r="AU155" s="130">
        <v>1</v>
      </c>
      <c r="AW155" s="131" t="s">
        <v>188</v>
      </c>
      <c r="AX155" s="130" t="s">
        <v>44</v>
      </c>
      <c r="AY155" s="130">
        <v>-76</v>
      </c>
      <c r="AZ155" s="130">
        <v>0.8</v>
      </c>
      <c r="BB155" s="130" t="s">
        <v>163</v>
      </c>
      <c r="BC155" s="130" t="s">
        <v>282</v>
      </c>
      <c r="BD155" s="130">
        <v>10</v>
      </c>
      <c r="BE155" s="130">
        <v>1</v>
      </c>
      <c r="BI155" s="130" t="s">
        <v>248</v>
      </c>
      <c r="BJ155" s="130">
        <v>60</v>
      </c>
      <c r="BK155" s="130">
        <v>1</v>
      </c>
      <c r="BL155" s="130">
        <v>20800</v>
      </c>
      <c r="BM155" s="130">
        <v>0.15</v>
      </c>
      <c r="BN155" s="130">
        <v>1.5</v>
      </c>
      <c r="BO155" s="130">
        <v>0.5</v>
      </c>
      <c r="BP155" s="16">
        <v>10</v>
      </c>
      <c r="BQ155" s="130">
        <v>2</v>
      </c>
      <c r="BR155" s="130">
        <v>0</v>
      </c>
      <c r="BS155" s="130">
        <v>8</v>
      </c>
      <c r="BT155" s="130">
        <v>10</v>
      </c>
      <c r="BU155" s="130" t="s">
        <v>203</v>
      </c>
      <c r="CD155" s="16"/>
      <c r="CR155" s="16"/>
      <c r="CY155" s="132" t="s">
        <v>191</v>
      </c>
      <c r="DA155" s="130" t="s">
        <v>159</v>
      </c>
      <c r="DC155" s="130">
        <v>6</v>
      </c>
      <c r="DD155" s="143">
        <v>6</v>
      </c>
      <c r="DE155" s="141">
        <v>1</v>
      </c>
      <c r="ES155" s="141"/>
    </row>
    <row r="156" spans="1:152" s="130" customFormat="1" x14ac:dyDescent="0.2">
      <c r="A156" s="130" t="s">
        <v>371</v>
      </c>
      <c r="B156" s="130" t="s">
        <v>376</v>
      </c>
      <c r="C156" s="130" t="s">
        <v>533</v>
      </c>
      <c r="D156" s="130" t="s">
        <v>16</v>
      </c>
      <c r="E156" s="130" t="s">
        <v>0</v>
      </c>
      <c r="F156" s="130" t="s">
        <v>20</v>
      </c>
      <c r="G156" s="130">
        <v>1</v>
      </c>
      <c r="H156" s="130">
        <v>100</v>
      </c>
      <c r="I156" s="130" t="s">
        <v>375</v>
      </c>
      <c r="J156" s="131" t="s">
        <v>47</v>
      </c>
      <c r="K156" s="130">
        <v>90</v>
      </c>
      <c r="M156" s="130" t="s">
        <v>9</v>
      </c>
      <c r="N156" s="130" t="s">
        <v>169</v>
      </c>
      <c r="P156" s="131" t="s">
        <v>54</v>
      </c>
      <c r="Q156" s="130" t="s">
        <v>156</v>
      </c>
      <c r="S156" s="130" t="s">
        <v>156</v>
      </c>
      <c r="AB156" s="130" t="s">
        <v>149</v>
      </c>
      <c r="AC156" s="130">
        <v>0.93</v>
      </c>
      <c r="AE156" s="130">
        <v>8</v>
      </c>
      <c r="AF156" s="130">
        <v>0.1</v>
      </c>
      <c r="AG156" s="130">
        <v>4</v>
      </c>
      <c r="AI156" s="130">
        <v>400</v>
      </c>
      <c r="AJ156" s="130">
        <v>0</v>
      </c>
      <c r="AM156" s="130">
        <v>400</v>
      </c>
      <c r="AP156" s="130">
        <v>1</v>
      </c>
      <c r="AQ156" s="130">
        <v>2</v>
      </c>
      <c r="AR156" s="130">
        <v>2</v>
      </c>
      <c r="AT156" s="130">
        <v>2</v>
      </c>
      <c r="AU156" s="130">
        <v>1</v>
      </c>
      <c r="AW156" s="131" t="s">
        <v>188</v>
      </c>
      <c r="AX156" s="130" t="s">
        <v>44</v>
      </c>
      <c r="AY156" s="130">
        <v>-76</v>
      </c>
      <c r="AZ156" s="130">
        <v>0.8</v>
      </c>
      <c r="BB156" s="130" t="s">
        <v>163</v>
      </c>
      <c r="BC156" s="130" t="s">
        <v>281</v>
      </c>
      <c r="BD156" s="130">
        <v>0.2</v>
      </c>
      <c r="BE156" s="130">
        <v>1</v>
      </c>
      <c r="BI156" s="130" t="s">
        <v>245</v>
      </c>
      <c r="BJ156" s="130">
        <v>250</v>
      </c>
      <c r="BK156" s="130">
        <v>1</v>
      </c>
      <c r="BL156" s="130">
        <v>100</v>
      </c>
      <c r="BM156" s="130">
        <v>0</v>
      </c>
      <c r="BN156" s="130">
        <v>1</v>
      </c>
      <c r="BO156" s="130">
        <v>1</v>
      </c>
      <c r="BP156" s="16">
        <v>0.2</v>
      </c>
      <c r="BQ156" s="130">
        <v>0</v>
      </c>
      <c r="BR156" s="130">
        <v>0</v>
      </c>
      <c r="BS156" s="130">
        <v>0</v>
      </c>
      <c r="BT156" s="130">
        <v>10</v>
      </c>
      <c r="BU156" s="130" t="s">
        <v>203</v>
      </c>
      <c r="CD156" s="16"/>
      <c r="CR156" s="16"/>
      <c r="CY156" s="132" t="s">
        <v>191</v>
      </c>
      <c r="DA156" s="130" t="s">
        <v>159</v>
      </c>
      <c r="DC156" s="130" t="s">
        <v>377</v>
      </c>
      <c r="DD156" s="143" t="s">
        <v>377</v>
      </c>
      <c r="DE156" s="141"/>
      <c r="ES156" s="141"/>
    </row>
    <row r="157" spans="1:152" s="130" customFormat="1" x14ac:dyDescent="0.2">
      <c r="A157" s="130" t="s">
        <v>371</v>
      </c>
      <c r="B157" s="130" t="s">
        <v>378</v>
      </c>
      <c r="C157" s="130" t="s">
        <v>533</v>
      </c>
      <c r="D157" s="130" t="s">
        <v>16</v>
      </c>
      <c r="E157" s="130" t="s">
        <v>22</v>
      </c>
      <c r="F157" s="130" t="s">
        <v>344</v>
      </c>
      <c r="G157" s="130">
        <v>1</v>
      </c>
      <c r="H157" s="130">
        <v>100</v>
      </c>
      <c r="I157" s="130" t="s">
        <v>379</v>
      </c>
      <c r="J157" s="131" t="s">
        <v>50</v>
      </c>
      <c r="K157" s="130">
        <v>90</v>
      </c>
      <c r="M157" s="130" t="s">
        <v>9</v>
      </c>
      <c r="N157" s="130" t="s">
        <v>169</v>
      </c>
      <c r="P157" s="131" t="s">
        <v>54</v>
      </c>
      <c r="Q157" s="130" t="s">
        <v>156</v>
      </c>
      <c r="S157" s="130" t="s">
        <v>156</v>
      </c>
      <c r="AB157" s="130" t="s">
        <v>149</v>
      </c>
      <c r="AC157" s="130">
        <v>0.93</v>
      </c>
      <c r="AE157" s="130">
        <v>8</v>
      </c>
      <c r="AF157" s="130">
        <v>0.1</v>
      </c>
      <c r="AG157" s="130">
        <v>4</v>
      </c>
      <c r="AI157" s="130">
        <v>400</v>
      </c>
      <c r="AJ157" s="130">
        <v>0</v>
      </c>
      <c r="AM157" s="130">
        <v>400</v>
      </c>
      <c r="AP157" s="130">
        <v>1</v>
      </c>
      <c r="AQ157" s="130">
        <v>2</v>
      </c>
      <c r="AR157" s="130">
        <v>2</v>
      </c>
      <c r="AT157" s="130">
        <v>2</v>
      </c>
      <c r="AU157" s="130">
        <v>1</v>
      </c>
      <c r="AW157" s="131" t="s">
        <v>188</v>
      </c>
      <c r="AX157" s="130" t="s">
        <v>44</v>
      </c>
      <c r="BB157" s="130" t="s">
        <v>163</v>
      </c>
      <c r="BC157" s="130" t="s">
        <v>279</v>
      </c>
      <c r="BD157" s="130">
        <v>30</v>
      </c>
      <c r="BE157" s="130">
        <v>1</v>
      </c>
      <c r="BI157" s="130" t="s">
        <v>242</v>
      </c>
      <c r="BJ157" s="130">
        <v>60</v>
      </c>
      <c r="BK157" s="130">
        <v>1</v>
      </c>
      <c r="BL157" s="130">
        <v>62500</v>
      </c>
      <c r="BM157" s="130">
        <v>0.15</v>
      </c>
      <c r="BN157" s="130">
        <v>1.5</v>
      </c>
      <c r="BO157" s="130">
        <v>0.5</v>
      </c>
      <c r="BP157" s="16">
        <v>30</v>
      </c>
      <c r="BQ157" s="130">
        <v>2</v>
      </c>
      <c r="BR157" s="130">
        <v>0</v>
      </c>
      <c r="BS157" s="130">
        <v>8</v>
      </c>
      <c r="BT157" s="130">
        <v>10</v>
      </c>
      <c r="BU157" s="130" t="s">
        <v>203</v>
      </c>
      <c r="CD157" s="16"/>
      <c r="CR157" s="16"/>
      <c r="CY157" s="132" t="s">
        <v>191</v>
      </c>
      <c r="DA157" s="130" t="s">
        <v>159</v>
      </c>
      <c r="DC157" s="130">
        <v>8</v>
      </c>
      <c r="DD157" s="143">
        <v>8</v>
      </c>
      <c r="DE157" s="141">
        <v>0.91069999999999995</v>
      </c>
      <c r="ES157" s="141"/>
    </row>
    <row r="158" spans="1:152" s="130" customFormat="1" x14ac:dyDescent="0.2">
      <c r="A158" s="130" t="s">
        <v>371</v>
      </c>
      <c r="B158" s="130" t="s">
        <v>380</v>
      </c>
      <c r="C158" s="130" t="s">
        <v>533</v>
      </c>
      <c r="D158" s="130" t="s">
        <v>16</v>
      </c>
      <c r="E158" s="130" t="s">
        <v>0</v>
      </c>
      <c r="F158" s="130" t="s">
        <v>344</v>
      </c>
      <c r="G158" s="130">
        <v>1</v>
      </c>
      <c r="H158" s="130">
        <v>100</v>
      </c>
      <c r="I158" s="130" t="s">
        <v>14</v>
      </c>
      <c r="J158" s="131" t="s">
        <v>47</v>
      </c>
      <c r="K158" s="130">
        <v>90</v>
      </c>
      <c r="M158" s="130" t="s">
        <v>11</v>
      </c>
      <c r="N158" s="130" t="s">
        <v>169</v>
      </c>
      <c r="P158" s="131" t="s">
        <v>54</v>
      </c>
      <c r="Q158" s="130" t="s">
        <v>156</v>
      </c>
      <c r="S158" s="130" t="s">
        <v>156</v>
      </c>
      <c r="AB158" s="130" t="s">
        <v>149</v>
      </c>
      <c r="AC158" s="130">
        <v>0.93</v>
      </c>
      <c r="AE158" s="130">
        <v>8</v>
      </c>
      <c r="AF158" s="130">
        <v>0.1</v>
      </c>
      <c r="AG158" s="130">
        <v>4</v>
      </c>
      <c r="AI158" s="130">
        <v>400</v>
      </c>
      <c r="AJ158" s="130">
        <v>0</v>
      </c>
      <c r="AM158" s="130">
        <v>400</v>
      </c>
      <c r="AP158" s="130">
        <v>1</v>
      </c>
      <c r="AQ158" s="130">
        <v>2</v>
      </c>
      <c r="AR158" s="130">
        <v>2</v>
      </c>
      <c r="AT158" s="130">
        <v>2</v>
      </c>
      <c r="AU158" s="130">
        <v>1</v>
      </c>
      <c r="AW158" s="131" t="s">
        <v>188</v>
      </c>
      <c r="AX158" s="130" t="s">
        <v>44</v>
      </c>
      <c r="BB158" s="130" t="s">
        <v>163</v>
      </c>
      <c r="BC158" s="130" t="s">
        <v>280</v>
      </c>
      <c r="BD158" s="130">
        <v>30</v>
      </c>
      <c r="BE158" s="130">
        <v>1</v>
      </c>
      <c r="BI158" s="130" t="s">
        <v>242</v>
      </c>
      <c r="BJ158" s="130">
        <v>60</v>
      </c>
      <c r="BK158" s="130">
        <v>1</v>
      </c>
      <c r="BL158" s="130">
        <v>62500</v>
      </c>
      <c r="BM158" s="130">
        <v>0.15</v>
      </c>
      <c r="BN158" s="130">
        <v>1.5</v>
      </c>
      <c r="BO158" s="130">
        <v>0.5</v>
      </c>
      <c r="BP158" s="16">
        <v>30</v>
      </c>
      <c r="BQ158" s="130">
        <v>2</v>
      </c>
      <c r="BR158" s="130">
        <v>0</v>
      </c>
      <c r="BS158" s="130">
        <v>8</v>
      </c>
      <c r="BT158" s="130">
        <v>15</v>
      </c>
      <c r="BU158" s="130" t="s">
        <v>203</v>
      </c>
      <c r="CD158" s="16"/>
      <c r="CR158" s="16"/>
      <c r="CY158" s="132" t="s">
        <v>191</v>
      </c>
      <c r="DA158" s="130" t="s">
        <v>159</v>
      </c>
      <c r="DC158" s="130">
        <v>15</v>
      </c>
      <c r="DD158" s="143">
        <v>15</v>
      </c>
      <c r="DE158" s="141">
        <v>0.9</v>
      </c>
      <c r="ES158" s="141"/>
    </row>
    <row r="159" spans="1:152" s="130" customFormat="1" x14ac:dyDescent="0.2">
      <c r="A159" s="130" t="s">
        <v>371</v>
      </c>
      <c r="B159" s="130" t="s">
        <v>381</v>
      </c>
      <c r="C159" s="130" t="s">
        <v>533</v>
      </c>
      <c r="D159" s="130" t="s">
        <v>16</v>
      </c>
      <c r="E159" s="130" t="s">
        <v>22</v>
      </c>
      <c r="F159" s="130" t="s">
        <v>344</v>
      </c>
      <c r="G159" s="130">
        <v>1</v>
      </c>
      <c r="H159" s="130">
        <v>100</v>
      </c>
      <c r="I159" s="130" t="s">
        <v>379</v>
      </c>
      <c r="J159" s="131" t="s">
        <v>50</v>
      </c>
      <c r="K159" s="130">
        <v>90</v>
      </c>
      <c r="M159" s="130" t="s">
        <v>9</v>
      </c>
      <c r="N159" s="130" t="s">
        <v>169</v>
      </c>
      <c r="P159" s="131" t="s">
        <v>54</v>
      </c>
      <c r="Q159" s="130" t="s">
        <v>156</v>
      </c>
      <c r="S159" s="130" t="s">
        <v>156</v>
      </c>
      <c r="AB159" s="130" t="s">
        <v>149</v>
      </c>
      <c r="AC159" s="130">
        <v>0.93</v>
      </c>
      <c r="AE159" s="130">
        <v>8</v>
      </c>
      <c r="AF159" s="130">
        <v>0.1</v>
      </c>
      <c r="AG159" s="130">
        <v>4</v>
      </c>
      <c r="AI159" s="130">
        <v>400</v>
      </c>
      <c r="AJ159" s="130">
        <v>0</v>
      </c>
      <c r="AM159" s="130">
        <v>400</v>
      </c>
      <c r="AP159" s="130">
        <v>1</v>
      </c>
      <c r="AQ159" s="130">
        <v>2</v>
      </c>
      <c r="AR159" s="130">
        <v>2</v>
      </c>
      <c r="AT159" s="130">
        <v>2</v>
      </c>
      <c r="AU159" s="130">
        <v>1</v>
      </c>
      <c r="AW159" s="131" t="s">
        <v>188</v>
      </c>
      <c r="AX159" s="130" t="s">
        <v>44</v>
      </c>
      <c r="BB159" s="130" t="s">
        <v>163</v>
      </c>
      <c r="BC159" s="130" t="s">
        <v>279</v>
      </c>
      <c r="BD159" s="130">
        <v>30</v>
      </c>
      <c r="BE159" s="130">
        <v>1</v>
      </c>
      <c r="BI159" s="130" t="s">
        <v>242</v>
      </c>
      <c r="BJ159" s="130">
        <v>60</v>
      </c>
      <c r="BK159" s="130">
        <v>1</v>
      </c>
      <c r="BL159" s="130">
        <v>62500</v>
      </c>
      <c r="BM159" s="130">
        <v>0.15</v>
      </c>
      <c r="BN159" s="130">
        <v>1.5</v>
      </c>
      <c r="BO159" s="130">
        <v>0.5</v>
      </c>
      <c r="BP159" s="16">
        <v>30</v>
      </c>
      <c r="BQ159" s="130">
        <v>2</v>
      </c>
      <c r="BR159" s="130">
        <v>0</v>
      </c>
      <c r="BS159" s="130">
        <v>8</v>
      </c>
      <c r="BT159" s="130">
        <v>15</v>
      </c>
      <c r="BU159" s="130" t="s">
        <v>203</v>
      </c>
      <c r="CD159" s="16"/>
      <c r="CR159" s="16"/>
      <c r="CY159" s="132" t="s">
        <v>191</v>
      </c>
      <c r="DA159" s="130" t="s">
        <v>159</v>
      </c>
      <c r="DC159" s="130">
        <v>10</v>
      </c>
      <c r="DD159" s="143">
        <v>10</v>
      </c>
      <c r="DE159" s="141">
        <v>0.92379999999999995</v>
      </c>
      <c r="ES159" s="141"/>
    </row>
    <row r="160" spans="1:152" s="130" customFormat="1" x14ac:dyDescent="0.2">
      <c r="A160" s="130" t="s">
        <v>391</v>
      </c>
      <c r="B160" s="130" t="s">
        <v>392</v>
      </c>
      <c r="C160" s="130" t="s">
        <v>393</v>
      </c>
      <c r="D160" s="130" t="s">
        <v>16</v>
      </c>
      <c r="E160" s="130" t="s">
        <v>22</v>
      </c>
      <c r="F160" s="130" t="s">
        <v>338</v>
      </c>
      <c r="G160" s="130">
        <v>1</v>
      </c>
      <c r="H160" s="130">
        <v>100</v>
      </c>
      <c r="I160" s="130" t="s">
        <v>14</v>
      </c>
      <c r="J160" s="131" t="s">
        <v>50</v>
      </c>
      <c r="K160" s="130">
        <v>12</v>
      </c>
      <c r="M160" s="130" t="s">
        <v>9</v>
      </c>
      <c r="N160" s="130" t="s">
        <v>394</v>
      </c>
      <c r="O160" s="131"/>
      <c r="P160" s="131" t="s">
        <v>54</v>
      </c>
      <c r="Q160" s="130" t="s">
        <v>395</v>
      </c>
      <c r="S160" s="130" t="s">
        <v>396</v>
      </c>
      <c r="AB160" s="130" t="s">
        <v>42</v>
      </c>
      <c r="AC160" s="130">
        <v>0.92600000000000005</v>
      </c>
      <c r="AF160" s="130">
        <v>0.1</v>
      </c>
      <c r="AG160" s="130">
        <v>4</v>
      </c>
      <c r="AI160" s="130">
        <v>200</v>
      </c>
      <c r="AM160" s="130">
        <v>200</v>
      </c>
      <c r="AN160" s="130">
        <v>2</v>
      </c>
      <c r="AP160" s="130">
        <v>1</v>
      </c>
      <c r="AQ160" s="130">
        <v>3.5</v>
      </c>
      <c r="AT160" s="130">
        <v>2</v>
      </c>
      <c r="AU160" s="130">
        <v>1</v>
      </c>
      <c r="AW160" s="131" t="s">
        <v>188</v>
      </c>
      <c r="AX160" s="130" t="s">
        <v>44</v>
      </c>
      <c r="BB160" s="130" t="s">
        <v>397</v>
      </c>
      <c r="BC160" s="130" t="s">
        <v>280</v>
      </c>
      <c r="BD160" s="130">
        <v>30</v>
      </c>
      <c r="BE160" s="130">
        <v>1</v>
      </c>
      <c r="BI160" s="130" t="s">
        <v>242</v>
      </c>
      <c r="BJ160" s="130">
        <v>60</v>
      </c>
      <c r="BK160" s="130">
        <v>1</v>
      </c>
      <c r="BL160" s="130">
        <v>62500</v>
      </c>
      <c r="BM160" s="130">
        <v>0.105</v>
      </c>
      <c r="BN160" s="130">
        <v>1.5</v>
      </c>
      <c r="BO160" s="130">
        <v>0.5</v>
      </c>
      <c r="BP160" s="130">
        <v>30</v>
      </c>
      <c r="BQ160" s="130">
        <v>2</v>
      </c>
      <c r="BR160" s="130">
        <v>-4</v>
      </c>
      <c r="BS160" s="130">
        <v>4</v>
      </c>
      <c r="BT160" s="130">
        <v>15</v>
      </c>
      <c r="BU160" s="130">
        <v>99</v>
      </c>
      <c r="CY160" s="132" t="s">
        <v>191</v>
      </c>
      <c r="DA160" s="130" t="s">
        <v>398</v>
      </c>
      <c r="DC160" s="130">
        <v>7.6</v>
      </c>
      <c r="DD160" s="130">
        <v>7</v>
      </c>
      <c r="DE160" s="139">
        <v>0.92520000000000002</v>
      </c>
    </row>
    <row r="161" spans="1:109" s="130" customFormat="1" x14ac:dyDescent="0.2">
      <c r="A161" s="130" t="s">
        <v>391</v>
      </c>
      <c r="B161" s="130" t="s">
        <v>399</v>
      </c>
      <c r="C161" s="130" t="s">
        <v>393</v>
      </c>
      <c r="D161" s="130" t="s">
        <v>16</v>
      </c>
      <c r="E161" s="130" t="s">
        <v>22</v>
      </c>
      <c r="F161" s="130" t="s">
        <v>338</v>
      </c>
      <c r="G161" s="130">
        <v>1</v>
      </c>
      <c r="H161" s="130">
        <v>100</v>
      </c>
      <c r="I161" s="130" t="s">
        <v>14</v>
      </c>
      <c r="J161" s="131" t="s">
        <v>50</v>
      </c>
      <c r="K161" s="130">
        <v>12</v>
      </c>
      <c r="M161" s="130" t="s">
        <v>400</v>
      </c>
      <c r="N161" s="130" t="s">
        <v>394</v>
      </c>
      <c r="O161" s="131"/>
      <c r="P161" s="131" t="s">
        <v>54</v>
      </c>
      <c r="Q161" s="130" t="s">
        <v>395</v>
      </c>
      <c r="S161" s="130" t="s">
        <v>396</v>
      </c>
      <c r="AB161" s="130" t="s">
        <v>42</v>
      </c>
      <c r="AC161" s="130">
        <v>0.92600000000000005</v>
      </c>
      <c r="AF161" s="130">
        <v>0.1</v>
      </c>
      <c r="AG161" s="130">
        <v>4</v>
      </c>
      <c r="AI161" s="130">
        <v>200</v>
      </c>
      <c r="AM161" s="130">
        <v>200</v>
      </c>
      <c r="AN161" s="130">
        <v>2</v>
      </c>
      <c r="AP161" s="130">
        <v>1</v>
      </c>
      <c r="AQ161" s="130">
        <v>3.5</v>
      </c>
      <c r="AT161" s="130">
        <v>2</v>
      </c>
      <c r="AU161" s="130">
        <v>1</v>
      </c>
      <c r="AW161" s="131" t="s">
        <v>188</v>
      </c>
      <c r="AX161" s="130" t="s">
        <v>44</v>
      </c>
      <c r="BB161" s="130" t="s">
        <v>397</v>
      </c>
      <c r="BC161" s="130" t="s">
        <v>280</v>
      </c>
      <c r="BD161" s="130">
        <v>30</v>
      </c>
      <c r="BE161" s="130">
        <v>1</v>
      </c>
      <c r="BI161" s="130" t="s">
        <v>242</v>
      </c>
      <c r="BJ161" s="130">
        <v>60</v>
      </c>
      <c r="BK161" s="130">
        <v>1</v>
      </c>
      <c r="BL161" s="130">
        <v>62500</v>
      </c>
      <c r="BM161" s="130">
        <v>0.105</v>
      </c>
      <c r="BN161" s="130">
        <v>1.5</v>
      </c>
      <c r="BO161" s="130">
        <v>0.5</v>
      </c>
      <c r="BP161" s="130">
        <v>30</v>
      </c>
      <c r="BQ161" s="130">
        <v>2</v>
      </c>
      <c r="BR161" s="130">
        <v>-4</v>
      </c>
      <c r="BS161" s="130">
        <v>4</v>
      </c>
      <c r="BT161" s="130">
        <v>15</v>
      </c>
      <c r="BU161" s="130">
        <v>99</v>
      </c>
      <c r="CY161" s="132" t="s">
        <v>191</v>
      </c>
      <c r="DA161" s="130" t="s">
        <v>398</v>
      </c>
      <c r="DC161" s="130">
        <v>16.100000000000001</v>
      </c>
      <c r="DD161" s="130">
        <v>16</v>
      </c>
      <c r="DE161" s="139">
        <v>0.90769999999999995</v>
      </c>
    </row>
    <row r="162" spans="1:109" s="130" customFormat="1" x14ac:dyDescent="0.2">
      <c r="A162" s="130" t="s">
        <v>391</v>
      </c>
      <c r="B162" s="130" t="s">
        <v>401</v>
      </c>
      <c r="C162" s="130" t="s">
        <v>393</v>
      </c>
      <c r="D162" s="130" t="s">
        <v>16</v>
      </c>
      <c r="E162" s="130" t="s">
        <v>22</v>
      </c>
      <c r="F162" s="130" t="s">
        <v>338</v>
      </c>
      <c r="G162" s="130">
        <v>1</v>
      </c>
      <c r="H162" s="130">
        <v>100</v>
      </c>
      <c r="I162" s="130" t="s">
        <v>14</v>
      </c>
      <c r="J162" s="131" t="s">
        <v>50</v>
      </c>
      <c r="K162" s="130">
        <v>12</v>
      </c>
      <c r="M162" s="130" t="s">
        <v>9</v>
      </c>
      <c r="N162" s="130" t="s">
        <v>394</v>
      </c>
      <c r="O162" s="131"/>
      <c r="P162" s="131" t="s">
        <v>54</v>
      </c>
      <c r="Q162" s="130" t="s">
        <v>395</v>
      </c>
      <c r="S162" s="130" t="s">
        <v>396</v>
      </c>
      <c r="AB162" s="130" t="s">
        <v>42</v>
      </c>
      <c r="AC162" s="130">
        <v>0.92600000000000005</v>
      </c>
      <c r="AF162" s="130">
        <v>0.1</v>
      </c>
      <c r="AG162" s="130">
        <v>4</v>
      </c>
      <c r="AI162" s="130">
        <v>200</v>
      </c>
      <c r="AM162" s="130">
        <v>200</v>
      </c>
      <c r="AN162" s="130">
        <v>2</v>
      </c>
      <c r="AP162" s="130">
        <v>1</v>
      </c>
      <c r="AQ162" s="130">
        <v>3.5</v>
      </c>
      <c r="AT162" s="130">
        <v>2</v>
      </c>
      <c r="AU162" s="130">
        <v>1</v>
      </c>
      <c r="AW162" s="131" t="s">
        <v>188</v>
      </c>
      <c r="AX162" s="130" t="s">
        <v>44</v>
      </c>
      <c r="BB162" s="130" t="s">
        <v>397</v>
      </c>
      <c r="BC162" s="130" t="s">
        <v>279</v>
      </c>
      <c r="BD162" s="130">
        <v>30</v>
      </c>
      <c r="BE162" s="130">
        <v>1</v>
      </c>
      <c r="BI162" s="130" t="s">
        <v>242</v>
      </c>
      <c r="BJ162" s="130">
        <v>60</v>
      </c>
      <c r="BK162" s="130">
        <v>1</v>
      </c>
      <c r="BL162" s="130">
        <v>62500</v>
      </c>
      <c r="BM162" s="130">
        <v>0.105</v>
      </c>
      <c r="BN162" s="130">
        <v>1.5</v>
      </c>
      <c r="BO162" s="130">
        <v>0.5</v>
      </c>
      <c r="BP162" s="130">
        <v>30</v>
      </c>
      <c r="BQ162" s="130">
        <v>2</v>
      </c>
      <c r="BR162" s="130">
        <v>-4</v>
      </c>
      <c r="BS162" s="130">
        <v>4</v>
      </c>
      <c r="BT162" s="130">
        <v>10</v>
      </c>
      <c r="BU162" s="130">
        <v>99</v>
      </c>
      <c r="CY162" s="132" t="s">
        <v>191</v>
      </c>
      <c r="DA162" s="130" t="s">
        <v>398</v>
      </c>
      <c r="DC162" s="130">
        <v>5.0999999999999996</v>
      </c>
      <c r="DD162" s="130">
        <v>5</v>
      </c>
      <c r="DE162" s="139">
        <v>0.9143</v>
      </c>
    </row>
    <row r="163" spans="1:109" s="130" customFormat="1" x14ac:dyDescent="0.2">
      <c r="A163" s="130" t="s">
        <v>391</v>
      </c>
      <c r="B163" s="130" t="s">
        <v>402</v>
      </c>
      <c r="C163" s="130" t="s">
        <v>393</v>
      </c>
      <c r="D163" s="130" t="s">
        <v>16</v>
      </c>
      <c r="E163" s="130" t="s">
        <v>22</v>
      </c>
      <c r="F163" s="130" t="s">
        <v>338</v>
      </c>
      <c r="G163" s="130">
        <v>1</v>
      </c>
      <c r="H163" s="130">
        <v>100</v>
      </c>
      <c r="I163" s="130" t="s">
        <v>14</v>
      </c>
      <c r="J163" s="131" t="s">
        <v>50</v>
      </c>
      <c r="K163" s="130">
        <v>12</v>
      </c>
      <c r="M163" s="130" t="s">
        <v>400</v>
      </c>
      <c r="N163" s="130" t="s">
        <v>394</v>
      </c>
      <c r="O163" s="131"/>
      <c r="P163" s="131" t="s">
        <v>54</v>
      </c>
      <c r="Q163" s="130" t="s">
        <v>395</v>
      </c>
      <c r="S163" s="130" t="s">
        <v>396</v>
      </c>
      <c r="AB163" s="130" t="s">
        <v>42</v>
      </c>
      <c r="AC163" s="130">
        <v>0.92600000000000005</v>
      </c>
      <c r="AF163" s="130">
        <v>0.1</v>
      </c>
      <c r="AG163" s="130">
        <v>4</v>
      </c>
      <c r="AI163" s="130">
        <v>200</v>
      </c>
      <c r="AM163" s="130">
        <v>200</v>
      </c>
      <c r="AN163" s="130">
        <v>2</v>
      </c>
      <c r="AP163" s="130">
        <v>1</v>
      </c>
      <c r="AQ163" s="130">
        <v>3.5</v>
      </c>
      <c r="AT163" s="130">
        <v>2</v>
      </c>
      <c r="AU163" s="130">
        <v>1</v>
      </c>
      <c r="AW163" s="131" t="s">
        <v>188</v>
      </c>
      <c r="AX163" s="130" t="s">
        <v>44</v>
      </c>
      <c r="BB163" s="130" t="s">
        <v>397</v>
      </c>
      <c r="BC163" s="130" t="s">
        <v>279</v>
      </c>
      <c r="BD163" s="130">
        <v>30</v>
      </c>
      <c r="BE163" s="130">
        <v>1</v>
      </c>
      <c r="BI163" s="130" t="s">
        <v>242</v>
      </c>
      <c r="BJ163" s="130">
        <v>60</v>
      </c>
      <c r="BK163" s="130">
        <v>1</v>
      </c>
      <c r="BL163" s="130">
        <v>62500</v>
      </c>
      <c r="BM163" s="130">
        <v>0.105</v>
      </c>
      <c r="BN163" s="130">
        <v>1.5</v>
      </c>
      <c r="BO163" s="130">
        <v>0.5</v>
      </c>
      <c r="BP163" s="130">
        <v>30</v>
      </c>
      <c r="BQ163" s="130">
        <v>2</v>
      </c>
      <c r="BR163" s="130">
        <v>-4</v>
      </c>
      <c r="BS163" s="130">
        <v>4</v>
      </c>
      <c r="BT163" s="130">
        <v>10</v>
      </c>
      <c r="BU163" s="130">
        <v>99</v>
      </c>
      <c r="CY163" s="132" t="s">
        <v>191</v>
      </c>
      <c r="DA163" s="130" t="s">
        <v>398</v>
      </c>
      <c r="DC163" s="130">
        <v>11.6</v>
      </c>
      <c r="DD163" s="130">
        <v>11</v>
      </c>
      <c r="DE163" s="139">
        <v>0.92859999999999998</v>
      </c>
    </row>
    <row r="164" spans="1:109" s="130" customFormat="1" x14ac:dyDescent="0.2">
      <c r="A164" s="130" t="s">
        <v>391</v>
      </c>
      <c r="B164" s="130" t="s">
        <v>403</v>
      </c>
      <c r="C164" s="130" t="s">
        <v>393</v>
      </c>
      <c r="D164" s="130" t="s">
        <v>16</v>
      </c>
      <c r="E164" s="130" t="s">
        <v>21</v>
      </c>
      <c r="F164" s="130" t="s">
        <v>338</v>
      </c>
      <c r="G164" s="130">
        <v>1</v>
      </c>
      <c r="H164" s="130">
        <v>100</v>
      </c>
      <c r="I164" s="130" t="s">
        <v>14</v>
      </c>
      <c r="J164" s="131" t="s">
        <v>50</v>
      </c>
      <c r="K164" s="130">
        <v>12</v>
      </c>
      <c r="M164" s="130" t="s">
        <v>9</v>
      </c>
      <c r="N164" s="130" t="s">
        <v>394</v>
      </c>
      <c r="O164" s="131"/>
      <c r="P164" s="131" t="s">
        <v>54</v>
      </c>
      <c r="Q164" s="130" t="s">
        <v>395</v>
      </c>
      <c r="S164" s="130" t="s">
        <v>396</v>
      </c>
      <c r="AB164" s="130" t="s">
        <v>42</v>
      </c>
      <c r="AC164" s="130">
        <v>0.92600000000000005</v>
      </c>
      <c r="AF164" s="130">
        <v>0.1</v>
      </c>
      <c r="AG164" s="130">
        <v>4</v>
      </c>
      <c r="AI164" s="130">
        <v>200</v>
      </c>
      <c r="AM164" s="130">
        <v>200</v>
      </c>
      <c r="AN164" s="130">
        <v>2</v>
      </c>
      <c r="AP164" s="130">
        <v>1</v>
      </c>
      <c r="AQ164" s="130">
        <v>3.5</v>
      </c>
      <c r="AT164" s="130">
        <v>2</v>
      </c>
      <c r="AU164" s="130">
        <v>1</v>
      </c>
      <c r="AW164" s="131" t="s">
        <v>188</v>
      </c>
      <c r="AX164" s="130" t="s">
        <v>44</v>
      </c>
      <c r="BB164" s="130" t="s">
        <v>397</v>
      </c>
      <c r="BC164" s="130" t="s">
        <v>280</v>
      </c>
      <c r="BD164" s="130">
        <v>30</v>
      </c>
      <c r="BE164" s="130">
        <v>1</v>
      </c>
      <c r="BI164" s="130" t="s">
        <v>242</v>
      </c>
      <c r="BJ164" s="130">
        <v>60</v>
      </c>
      <c r="BK164" s="130">
        <v>1</v>
      </c>
      <c r="BL164" s="130">
        <v>62500</v>
      </c>
      <c r="BM164" s="130">
        <v>0.105</v>
      </c>
      <c r="BN164" s="130">
        <v>1.5</v>
      </c>
      <c r="BO164" s="130">
        <v>0.5</v>
      </c>
      <c r="BP164" s="130">
        <v>30</v>
      </c>
      <c r="BQ164" s="130">
        <v>2</v>
      </c>
      <c r="BR164" s="130">
        <v>-4</v>
      </c>
      <c r="BS164" s="130">
        <v>4</v>
      </c>
      <c r="BT164" s="130">
        <v>15</v>
      </c>
      <c r="BU164" s="130">
        <v>99</v>
      </c>
      <c r="CY164" s="132" t="s">
        <v>191</v>
      </c>
      <c r="DA164" s="130" t="s">
        <v>398</v>
      </c>
      <c r="DC164" s="130">
        <v>6.5</v>
      </c>
      <c r="DD164" s="130">
        <v>6</v>
      </c>
      <c r="DE164" s="139">
        <v>0.92859999999999998</v>
      </c>
    </row>
    <row r="165" spans="1:109" s="130" customFormat="1" x14ac:dyDescent="0.2">
      <c r="A165" s="130" t="s">
        <v>391</v>
      </c>
      <c r="B165" s="130" t="s">
        <v>404</v>
      </c>
      <c r="C165" s="130" t="s">
        <v>393</v>
      </c>
      <c r="D165" s="130" t="s">
        <v>16</v>
      </c>
      <c r="E165" s="130" t="s">
        <v>21</v>
      </c>
      <c r="F165" s="130" t="s">
        <v>338</v>
      </c>
      <c r="G165" s="130">
        <v>1</v>
      </c>
      <c r="H165" s="130">
        <v>100</v>
      </c>
      <c r="I165" s="130" t="s">
        <v>14</v>
      </c>
      <c r="J165" s="131" t="s">
        <v>50</v>
      </c>
      <c r="K165" s="130">
        <v>12</v>
      </c>
      <c r="M165" s="130" t="s">
        <v>400</v>
      </c>
      <c r="N165" s="130" t="s">
        <v>394</v>
      </c>
      <c r="O165" s="131"/>
      <c r="P165" s="131" t="s">
        <v>54</v>
      </c>
      <c r="Q165" s="130" t="s">
        <v>395</v>
      </c>
      <c r="S165" s="130" t="s">
        <v>396</v>
      </c>
      <c r="AB165" s="130" t="s">
        <v>42</v>
      </c>
      <c r="AC165" s="130">
        <v>0.92600000000000005</v>
      </c>
      <c r="AF165" s="130">
        <v>0.1</v>
      </c>
      <c r="AG165" s="130">
        <v>4</v>
      </c>
      <c r="AI165" s="130">
        <v>200</v>
      </c>
      <c r="AM165" s="130">
        <v>200</v>
      </c>
      <c r="AN165" s="130">
        <v>2</v>
      </c>
      <c r="AP165" s="130">
        <v>1</v>
      </c>
      <c r="AQ165" s="130">
        <v>3.5</v>
      </c>
      <c r="AT165" s="130">
        <v>2</v>
      </c>
      <c r="AU165" s="130">
        <v>1</v>
      </c>
      <c r="AW165" s="131" t="s">
        <v>188</v>
      </c>
      <c r="AX165" s="130" t="s">
        <v>44</v>
      </c>
      <c r="BB165" s="130" t="s">
        <v>397</v>
      </c>
      <c r="BC165" s="130" t="s">
        <v>280</v>
      </c>
      <c r="BD165" s="130">
        <v>30</v>
      </c>
      <c r="BE165" s="130">
        <v>1</v>
      </c>
      <c r="BI165" s="130" t="s">
        <v>242</v>
      </c>
      <c r="BJ165" s="130">
        <v>60</v>
      </c>
      <c r="BK165" s="130">
        <v>1</v>
      </c>
      <c r="BL165" s="130">
        <v>62500</v>
      </c>
      <c r="BM165" s="130">
        <v>0.105</v>
      </c>
      <c r="BN165" s="130">
        <v>1.5</v>
      </c>
      <c r="BO165" s="130">
        <v>0.5</v>
      </c>
      <c r="BP165" s="130">
        <v>30</v>
      </c>
      <c r="BQ165" s="130">
        <v>2</v>
      </c>
      <c r="BR165" s="130">
        <v>-4</v>
      </c>
      <c r="BS165" s="130">
        <v>4</v>
      </c>
      <c r="BT165" s="130">
        <v>15</v>
      </c>
      <c r="BU165" s="130">
        <v>99</v>
      </c>
      <c r="CY165" s="132" t="s">
        <v>191</v>
      </c>
      <c r="DA165" s="130" t="s">
        <v>398</v>
      </c>
      <c r="DC165" s="130">
        <v>12.4</v>
      </c>
      <c r="DD165" s="130">
        <v>12</v>
      </c>
      <c r="DE165" s="139">
        <v>0.92459999999999998</v>
      </c>
    </row>
    <row r="166" spans="1:109" s="130" customFormat="1" x14ac:dyDescent="0.2">
      <c r="A166" s="130" t="s">
        <v>391</v>
      </c>
      <c r="B166" s="130" t="s">
        <v>405</v>
      </c>
      <c r="C166" s="130" t="s">
        <v>393</v>
      </c>
      <c r="D166" s="130" t="s">
        <v>16</v>
      </c>
      <c r="E166" s="130" t="s">
        <v>21</v>
      </c>
      <c r="F166" s="130" t="s">
        <v>338</v>
      </c>
      <c r="G166" s="130">
        <v>1</v>
      </c>
      <c r="H166" s="130">
        <v>100</v>
      </c>
      <c r="I166" s="130" t="s">
        <v>14</v>
      </c>
      <c r="J166" s="131" t="s">
        <v>50</v>
      </c>
      <c r="K166" s="130">
        <v>12</v>
      </c>
      <c r="M166" s="130" t="s">
        <v>9</v>
      </c>
      <c r="N166" s="130" t="s">
        <v>394</v>
      </c>
      <c r="O166" s="131"/>
      <c r="P166" s="131" t="s">
        <v>54</v>
      </c>
      <c r="Q166" s="130" t="s">
        <v>395</v>
      </c>
      <c r="S166" s="130" t="s">
        <v>396</v>
      </c>
      <c r="AB166" s="130" t="s">
        <v>42</v>
      </c>
      <c r="AC166" s="130">
        <v>0.92600000000000005</v>
      </c>
      <c r="AF166" s="130">
        <v>0.1</v>
      </c>
      <c r="AG166" s="130">
        <v>4</v>
      </c>
      <c r="AI166" s="130">
        <v>200</v>
      </c>
      <c r="AM166" s="130">
        <v>200</v>
      </c>
      <c r="AN166" s="130">
        <v>2</v>
      </c>
      <c r="AP166" s="130">
        <v>1</v>
      </c>
      <c r="AQ166" s="130">
        <v>3.5</v>
      </c>
      <c r="AT166" s="130">
        <v>2</v>
      </c>
      <c r="AU166" s="130">
        <v>1</v>
      </c>
      <c r="AW166" s="131" t="s">
        <v>188</v>
      </c>
      <c r="AX166" s="130" t="s">
        <v>44</v>
      </c>
      <c r="BB166" s="130" t="s">
        <v>397</v>
      </c>
      <c r="BC166" s="130" t="s">
        <v>279</v>
      </c>
      <c r="BD166" s="130">
        <v>30</v>
      </c>
      <c r="BE166" s="130">
        <v>1</v>
      </c>
      <c r="BI166" s="130" t="s">
        <v>242</v>
      </c>
      <c r="BJ166" s="130">
        <v>60</v>
      </c>
      <c r="BK166" s="130">
        <v>1</v>
      </c>
      <c r="BL166" s="130">
        <v>62500</v>
      </c>
      <c r="BM166" s="130">
        <v>0.105</v>
      </c>
      <c r="BN166" s="130">
        <v>1.5</v>
      </c>
      <c r="BO166" s="130">
        <v>0.5</v>
      </c>
      <c r="BP166" s="130">
        <v>30</v>
      </c>
      <c r="BQ166" s="130">
        <v>2</v>
      </c>
      <c r="BR166" s="130">
        <v>-4</v>
      </c>
      <c r="BS166" s="130">
        <v>4</v>
      </c>
      <c r="BT166" s="130">
        <v>10</v>
      </c>
      <c r="BU166" s="130">
        <v>99</v>
      </c>
      <c r="CY166" s="132" t="s">
        <v>191</v>
      </c>
      <c r="DA166" s="130" t="s">
        <v>398</v>
      </c>
      <c r="DC166" s="130">
        <v>4.5</v>
      </c>
      <c r="DD166" s="130">
        <v>4</v>
      </c>
      <c r="DE166" s="139">
        <v>0.92379999999999995</v>
      </c>
    </row>
    <row r="167" spans="1:109" s="130" customFormat="1" x14ac:dyDescent="0.2">
      <c r="A167" s="130" t="s">
        <v>391</v>
      </c>
      <c r="B167" s="130" t="s">
        <v>406</v>
      </c>
      <c r="C167" s="130" t="s">
        <v>393</v>
      </c>
      <c r="D167" s="130" t="s">
        <v>16</v>
      </c>
      <c r="E167" s="130" t="s">
        <v>21</v>
      </c>
      <c r="F167" s="130" t="s">
        <v>338</v>
      </c>
      <c r="G167" s="130">
        <v>1</v>
      </c>
      <c r="H167" s="130">
        <v>100</v>
      </c>
      <c r="I167" s="130" t="s">
        <v>14</v>
      </c>
      <c r="J167" s="131" t="s">
        <v>50</v>
      </c>
      <c r="K167" s="130">
        <v>12</v>
      </c>
      <c r="M167" s="130" t="s">
        <v>400</v>
      </c>
      <c r="N167" s="130" t="s">
        <v>394</v>
      </c>
      <c r="O167" s="131"/>
      <c r="P167" s="131" t="s">
        <v>54</v>
      </c>
      <c r="Q167" s="130" t="s">
        <v>395</v>
      </c>
      <c r="S167" s="130" t="s">
        <v>396</v>
      </c>
      <c r="AB167" s="130" t="s">
        <v>42</v>
      </c>
      <c r="AC167" s="130">
        <v>0.92600000000000005</v>
      </c>
      <c r="AF167" s="130">
        <v>0.1</v>
      </c>
      <c r="AG167" s="130">
        <v>4</v>
      </c>
      <c r="AI167" s="130">
        <v>200</v>
      </c>
      <c r="AM167" s="130">
        <v>200</v>
      </c>
      <c r="AN167" s="130">
        <v>2</v>
      </c>
      <c r="AP167" s="130">
        <v>1</v>
      </c>
      <c r="AQ167" s="130">
        <v>3.5</v>
      </c>
      <c r="AT167" s="130">
        <v>2</v>
      </c>
      <c r="AU167" s="130">
        <v>1</v>
      </c>
      <c r="AW167" s="131" t="s">
        <v>188</v>
      </c>
      <c r="AX167" s="130" t="s">
        <v>44</v>
      </c>
      <c r="BB167" s="130" t="s">
        <v>397</v>
      </c>
      <c r="BC167" s="130" t="s">
        <v>279</v>
      </c>
      <c r="BD167" s="130">
        <v>30</v>
      </c>
      <c r="BE167" s="130">
        <v>1</v>
      </c>
      <c r="BI167" s="130" t="s">
        <v>242</v>
      </c>
      <c r="BJ167" s="130">
        <v>60</v>
      </c>
      <c r="BK167" s="130">
        <v>1</v>
      </c>
      <c r="BL167" s="130">
        <v>62500</v>
      </c>
      <c r="BM167" s="130">
        <v>0.105</v>
      </c>
      <c r="BN167" s="130">
        <v>1.5</v>
      </c>
      <c r="BO167" s="130">
        <v>0.5</v>
      </c>
      <c r="BP167" s="130">
        <v>30</v>
      </c>
      <c r="BQ167" s="130">
        <v>2</v>
      </c>
      <c r="BR167" s="130">
        <v>-4</v>
      </c>
      <c r="BS167" s="130">
        <v>4</v>
      </c>
      <c r="BT167" s="130">
        <v>10</v>
      </c>
      <c r="BU167" s="130">
        <v>99</v>
      </c>
      <c r="CY167" s="132" t="s">
        <v>191</v>
      </c>
      <c r="DA167" s="130" t="s">
        <v>398</v>
      </c>
      <c r="DC167" s="130">
        <v>9.3000000000000007</v>
      </c>
      <c r="DD167" s="130">
        <v>9</v>
      </c>
      <c r="DE167" s="139">
        <v>0.91220000000000001</v>
      </c>
    </row>
    <row r="168" spans="1:109" s="130" customFormat="1" x14ac:dyDescent="0.2">
      <c r="A168" s="130" t="s">
        <v>391</v>
      </c>
      <c r="B168" s="130" t="s">
        <v>407</v>
      </c>
      <c r="C168" s="130" t="s">
        <v>393</v>
      </c>
      <c r="D168" s="130" t="s">
        <v>16</v>
      </c>
      <c r="E168" s="130" t="s">
        <v>22</v>
      </c>
      <c r="F168" s="130" t="s">
        <v>338</v>
      </c>
      <c r="G168" s="130">
        <v>1</v>
      </c>
      <c r="H168" s="130">
        <v>100</v>
      </c>
      <c r="I168" s="130" t="s">
        <v>14</v>
      </c>
      <c r="J168" s="131" t="s">
        <v>50</v>
      </c>
      <c r="K168" s="130">
        <v>12</v>
      </c>
      <c r="M168" s="130" t="s">
        <v>400</v>
      </c>
      <c r="N168" s="130" t="s">
        <v>394</v>
      </c>
      <c r="O168" s="131"/>
      <c r="P168" s="131" t="s">
        <v>54</v>
      </c>
      <c r="Q168" s="130" t="s">
        <v>395</v>
      </c>
      <c r="S168" s="130" t="s">
        <v>396</v>
      </c>
      <c r="AB168" s="130" t="s">
        <v>42</v>
      </c>
      <c r="AC168" s="130">
        <v>0.92600000000000005</v>
      </c>
      <c r="AF168" s="130">
        <v>0.1</v>
      </c>
      <c r="AG168" s="130">
        <v>4</v>
      </c>
      <c r="AI168" s="130">
        <v>200</v>
      </c>
      <c r="AM168" s="130">
        <v>200</v>
      </c>
      <c r="AN168" s="130">
        <v>2</v>
      </c>
      <c r="AP168" s="130">
        <v>1</v>
      </c>
      <c r="AQ168" s="130">
        <v>3.5</v>
      </c>
      <c r="AT168" s="130">
        <v>2</v>
      </c>
      <c r="AU168" s="130">
        <v>1</v>
      </c>
      <c r="AW168" s="131" t="s">
        <v>188</v>
      </c>
      <c r="AX168" s="130" t="s">
        <v>44</v>
      </c>
      <c r="BB168" s="130" t="s">
        <v>397</v>
      </c>
      <c r="BC168" s="130" t="s">
        <v>279</v>
      </c>
      <c r="BD168" s="130">
        <v>30</v>
      </c>
      <c r="BE168" s="130">
        <v>1</v>
      </c>
      <c r="BI168" s="130" t="s">
        <v>242</v>
      </c>
      <c r="BJ168" s="130">
        <v>60</v>
      </c>
      <c r="BK168" s="130">
        <v>1</v>
      </c>
      <c r="BL168" s="130">
        <v>62500</v>
      </c>
      <c r="BM168" s="130">
        <v>0.105</v>
      </c>
      <c r="BN168" s="130">
        <v>1.5</v>
      </c>
      <c r="BO168" s="130">
        <v>0.5</v>
      </c>
      <c r="BP168" s="130">
        <v>30</v>
      </c>
      <c r="BQ168" s="130">
        <v>2</v>
      </c>
      <c r="BR168" s="130">
        <v>-4</v>
      </c>
      <c r="BS168" s="130">
        <v>4</v>
      </c>
      <c r="BT168" s="130">
        <v>7</v>
      </c>
      <c r="BU168" s="130">
        <v>99</v>
      </c>
      <c r="CY168" s="132" t="s">
        <v>191</v>
      </c>
      <c r="DA168" s="130" t="s">
        <v>398</v>
      </c>
      <c r="DC168" s="130">
        <v>6.3</v>
      </c>
      <c r="DD168" s="130">
        <v>6</v>
      </c>
      <c r="DE168" s="139">
        <v>0.91669999999999996</v>
      </c>
    </row>
    <row r="169" spans="1:109" s="130" customFormat="1" x14ac:dyDescent="0.2">
      <c r="A169" s="130" t="s">
        <v>391</v>
      </c>
      <c r="B169" s="130" t="s">
        <v>408</v>
      </c>
      <c r="C169" s="130" t="s">
        <v>393</v>
      </c>
      <c r="D169" s="130" t="s">
        <v>16</v>
      </c>
      <c r="E169" s="130" t="s">
        <v>22</v>
      </c>
      <c r="F169" s="130" t="s">
        <v>338</v>
      </c>
      <c r="G169" s="130">
        <v>1</v>
      </c>
      <c r="H169" s="130">
        <v>100</v>
      </c>
      <c r="I169" s="130" t="s">
        <v>14</v>
      </c>
      <c r="J169" s="131" t="s">
        <v>50</v>
      </c>
      <c r="K169" s="130">
        <v>12</v>
      </c>
      <c r="M169" s="130" t="s">
        <v>400</v>
      </c>
      <c r="N169" s="130" t="s">
        <v>394</v>
      </c>
      <c r="O169" s="131"/>
      <c r="P169" s="131" t="s">
        <v>54</v>
      </c>
      <c r="Q169" s="130" t="s">
        <v>395</v>
      </c>
      <c r="S169" s="130" t="s">
        <v>396</v>
      </c>
      <c r="AB169" s="130" t="s">
        <v>42</v>
      </c>
      <c r="AC169" s="130">
        <v>0.92600000000000005</v>
      </c>
      <c r="AF169" s="130">
        <v>0.1</v>
      </c>
      <c r="AG169" s="130">
        <v>4</v>
      </c>
      <c r="AI169" s="130">
        <v>200</v>
      </c>
      <c r="AM169" s="130">
        <v>200</v>
      </c>
      <c r="AN169" s="130">
        <v>2</v>
      </c>
      <c r="AP169" s="130">
        <v>1</v>
      </c>
      <c r="AQ169" s="130">
        <v>3.5</v>
      </c>
      <c r="AT169" s="130">
        <v>2</v>
      </c>
      <c r="AU169" s="130">
        <v>1</v>
      </c>
      <c r="AW169" s="131" t="s">
        <v>188</v>
      </c>
      <c r="AX169" s="130" t="s">
        <v>44</v>
      </c>
      <c r="BB169" s="130" t="s">
        <v>397</v>
      </c>
      <c r="BC169" s="130" t="s">
        <v>279</v>
      </c>
      <c r="BD169" s="130">
        <v>30</v>
      </c>
      <c r="BE169" s="130">
        <v>1</v>
      </c>
      <c r="BI169" s="130" t="s">
        <v>242</v>
      </c>
      <c r="BJ169" s="130">
        <v>60</v>
      </c>
      <c r="BK169" s="130">
        <v>1</v>
      </c>
      <c r="BL169" s="130">
        <v>62500</v>
      </c>
      <c r="BM169" s="130">
        <v>0.105</v>
      </c>
      <c r="BN169" s="130">
        <v>1.5</v>
      </c>
      <c r="BO169" s="130">
        <v>0.5</v>
      </c>
      <c r="BP169" s="130">
        <v>30</v>
      </c>
      <c r="BQ169" s="130">
        <v>2</v>
      </c>
      <c r="BR169" s="130">
        <v>-4</v>
      </c>
      <c r="BS169" s="130">
        <v>4</v>
      </c>
      <c r="BT169" s="130">
        <v>13</v>
      </c>
      <c r="BU169" s="130">
        <v>95</v>
      </c>
      <c r="CY169" s="132" t="s">
        <v>191</v>
      </c>
      <c r="DA169" s="130" t="s">
        <v>398</v>
      </c>
      <c r="DC169" s="130">
        <v>19.3</v>
      </c>
      <c r="DD169" s="130">
        <v>19</v>
      </c>
      <c r="DE169" s="139">
        <v>0.90539999999999998</v>
      </c>
    </row>
    <row r="170" spans="1:109" s="130" customFormat="1" x14ac:dyDescent="0.2">
      <c r="A170" s="130" t="s">
        <v>391</v>
      </c>
      <c r="B170" s="130" t="s">
        <v>409</v>
      </c>
      <c r="C170" s="130" t="s">
        <v>393</v>
      </c>
      <c r="D170" s="130" t="s">
        <v>16</v>
      </c>
      <c r="E170" s="130" t="s">
        <v>22</v>
      </c>
      <c r="F170" s="130" t="s">
        <v>338</v>
      </c>
      <c r="G170" s="130">
        <v>1</v>
      </c>
      <c r="H170" s="130">
        <v>100</v>
      </c>
      <c r="I170" s="130" t="s">
        <v>14</v>
      </c>
      <c r="J170" s="131" t="s">
        <v>50</v>
      </c>
      <c r="K170" s="130">
        <v>12</v>
      </c>
      <c r="M170" s="130" t="s">
        <v>400</v>
      </c>
      <c r="N170" s="130" t="s">
        <v>394</v>
      </c>
      <c r="O170" s="131"/>
      <c r="P170" s="145" t="s">
        <v>410</v>
      </c>
      <c r="Q170" s="130" t="s">
        <v>395</v>
      </c>
      <c r="S170" s="130" t="s">
        <v>396</v>
      </c>
      <c r="AB170" s="130" t="s">
        <v>42</v>
      </c>
      <c r="AC170" s="130">
        <v>0.92600000000000005</v>
      </c>
      <c r="AF170" s="130">
        <v>0.1</v>
      </c>
      <c r="AG170" s="130">
        <v>4</v>
      </c>
      <c r="AI170" s="130">
        <v>200</v>
      </c>
      <c r="AM170" s="130">
        <v>200</v>
      </c>
      <c r="AN170" s="130">
        <v>2</v>
      </c>
      <c r="AP170" s="130">
        <v>1</v>
      </c>
      <c r="AQ170" s="130">
        <v>3.5</v>
      </c>
      <c r="AT170" s="130">
        <v>2</v>
      </c>
      <c r="AU170" s="130">
        <v>1</v>
      </c>
      <c r="AW170" s="131" t="s">
        <v>188</v>
      </c>
      <c r="AX170" s="130" t="s">
        <v>44</v>
      </c>
      <c r="BB170" s="130" t="s">
        <v>397</v>
      </c>
      <c r="BC170" s="130" t="s">
        <v>279</v>
      </c>
      <c r="BD170" s="130">
        <v>30</v>
      </c>
      <c r="BE170" s="130">
        <v>1</v>
      </c>
      <c r="BI170" s="130" t="s">
        <v>242</v>
      </c>
      <c r="BJ170" s="130">
        <v>60</v>
      </c>
      <c r="BK170" s="130">
        <v>1</v>
      </c>
      <c r="BL170" s="130">
        <v>62500</v>
      </c>
      <c r="BM170" s="130">
        <v>0.105</v>
      </c>
      <c r="BN170" s="130">
        <v>1.5</v>
      </c>
      <c r="BO170" s="130">
        <v>0.5</v>
      </c>
      <c r="BP170" s="130">
        <v>30</v>
      </c>
      <c r="BQ170" s="130">
        <v>2</v>
      </c>
      <c r="BR170" s="130">
        <v>-4</v>
      </c>
      <c r="BS170" s="130">
        <v>4</v>
      </c>
      <c r="BT170" s="130">
        <v>10</v>
      </c>
      <c r="BU170" s="130">
        <v>99</v>
      </c>
      <c r="CY170" s="132" t="s">
        <v>191</v>
      </c>
      <c r="DA170" s="130" t="s">
        <v>398</v>
      </c>
      <c r="DC170" s="130">
        <v>14</v>
      </c>
      <c r="DD170" s="130">
        <v>14</v>
      </c>
      <c r="DE170" s="139">
        <v>0.90080000000000005</v>
      </c>
    </row>
    <row r="171" spans="1:109" s="130" customFormat="1" x14ac:dyDescent="0.2">
      <c r="A171" s="130" t="s">
        <v>391</v>
      </c>
      <c r="B171" s="130" t="s">
        <v>411</v>
      </c>
      <c r="C171" s="130" t="s">
        <v>393</v>
      </c>
      <c r="D171" s="130" t="s">
        <v>16</v>
      </c>
      <c r="E171" s="130" t="s">
        <v>22</v>
      </c>
      <c r="F171" s="130" t="s">
        <v>338</v>
      </c>
      <c r="G171" s="130">
        <v>1</v>
      </c>
      <c r="H171" s="130">
        <v>100</v>
      </c>
      <c r="I171" s="130" t="s">
        <v>14</v>
      </c>
      <c r="J171" s="131" t="s">
        <v>50</v>
      </c>
      <c r="K171" s="130">
        <v>12</v>
      </c>
      <c r="M171" s="130" t="s">
        <v>400</v>
      </c>
      <c r="N171" s="130" t="s">
        <v>394</v>
      </c>
      <c r="O171" s="131"/>
      <c r="P171" s="131" t="s">
        <v>54</v>
      </c>
      <c r="Q171" s="130" t="s">
        <v>395</v>
      </c>
      <c r="S171" s="130" t="s">
        <v>396</v>
      </c>
      <c r="AB171" s="130" t="s">
        <v>42</v>
      </c>
      <c r="AC171" s="130">
        <v>0.92600000000000005</v>
      </c>
      <c r="AF171" s="130">
        <v>0.1</v>
      </c>
      <c r="AG171" s="130">
        <v>4</v>
      </c>
      <c r="AI171" s="130">
        <v>200</v>
      </c>
      <c r="AM171" s="130">
        <v>200</v>
      </c>
      <c r="AN171" s="130">
        <v>2</v>
      </c>
      <c r="AP171" s="130">
        <v>1</v>
      </c>
      <c r="AQ171" s="130">
        <v>3.5</v>
      </c>
      <c r="AT171" s="130">
        <v>2</v>
      </c>
      <c r="AU171" s="130">
        <v>1</v>
      </c>
      <c r="AW171" s="131" t="s">
        <v>188</v>
      </c>
      <c r="AX171" s="130" t="s">
        <v>44</v>
      </c>
      <c r="BB171" s="130" t="s">
        <v>397</v>
      </c>
      <c r="BC171" s="130" t="s">
        <v>279</v>
      </c>
      <c r="BD171" s="130">
        <v>30</v>
      </c>
      <c r="BE171" s="130">
        <v>2</v>
      </c>
      <c r="BF171" s="130">
        <v>1</v>
      </c>
      <c r="BG171" s="130">
        <v>8</v>
      </c>
      <c r="BI171" s="130" t="s">
        <v>240</v>
      </c>
      <c r="BJ171" s="130">
        <v>7.5</v>
      </c>
      <c r="BK171" s="130">
        <v>1</v>
      </c>
      <c r="BL171" s="130">
        <v>62500</v>
      </c>
      <c r="BM171" s="130">
        <v>0.105</v>
      </c>
      <c r="BN171" s="130">
        <v>1.5</v>
      </c>
      <c r="BO171" s="130">
        <v>0.5</v>
      </c>
      <c r="BP171" s="130">
        <v>3.75</v>
      </c>
      <c r="BQ171" s="130">
        <v>2</v>
      </c>
      <c r="BR171" s="130">
        <v>-4</v>
      </c>
      <c r="BS171" s="130">
        <v>4</v>
      </c>
      <c r="BT171" s="130">
        <v>10</v>
      </c>
      <c r="BU171" s="130">
        <v>99</v>
      </c>
      <c r="BW171" s="130" t="s">
        <v>238</v>
      </c>
      <c r="BX171" s="130">
        <v>52.5</v>
      </c>
      <c r="BY171" s="130">
        <v>1</v>
      </c>
      <c r="BZ171" s="130">
        <v>55556</v>
      </c>
      <c r="CA171" s="130">
        <v>0.105</v>
      </c>
      <c r="CB171" s="130">
        <v>1.5</v>
      </c>
      <c r="CC171" s="130">
        <v>0.5</v>
      </c>
      <c r="CD171" s="130">
        <v>26.25</v>
      </c>
      <c r="CE171" s="130">
        <v>2</v>
      </c>
      <c r="CF171" s="130">
        <v>-4</v>
      </c>
      <c r="CG171" s="130">
        <v>4</v>
      </c>
      <c r="CH171" s="130">
        <v>10</v>
      </c>
      <c r="CI171" s="130">
        <v>99</v>
      </c>
      <c r="CY171" s="132" t="s">
        <v>191</v>
      </c>
      <c r="DA171" s="130" t="s">
        <v>398</v>
      </c>
      <c r="DC171" s="130">
        <v>10</v>
      </c>
      <c r="DD171" s="130">
        <v>10</v>
      </c>
      <c r="DE171" s="139">
        <v>0.90080000000000005</v>
      </c>
    </row>
    <row r="172" spans="1:109" s="130" customFormat="1" x14ac:dyDescent="0.2">
      <c r="A172" s="130" t="s">
        <v>391</v>
      </c>
      <c r="B172" s="130" t="s">
        <v>412</v>
      </c>
      <c r="C172" s="130" t="s">
        <v>393</v>
      </c>
      <c r="D172" s="130" t="s">
        <v>16</v>
      </c>
      <c r="E172" s="130" t="s">
        <v>22</v>
      </c>
      <c r="F172" s="130" t="s">
        <v>338</v>
      </c>
      <c r="G172" s="130">
        <v>1</v>
      </c>
      <c r="H172" s="130">
        <v>100</v>
      </c>
      <c r="I172" s="130" t="s">
        <v>14</v>
      </c>
      <c r="J172" s="131" t="s">
        <v>50</v>
      </c>
      <c r="K172" s="130">
        <v>12</v>
      </c>
      <c r="M172" s="130" t="s">
        <v>400</v>
      </c>
      <c r="N172" s="130" t="s">
        <v>394</v>
      </c>
      <c r="O172" s="131"/>
      <c r="P172" s="131" t="s">
        <v>54</v>
      </c>
      <c r="Q172" s="130" t="s">
        <v>395</v>
      </c>
      <c r="S172" s="130" t="s">
        <v>396</v>
      </c>
      <c r="AB172" s="130" t="s">
        <v>42</v>
      </c>
      <c r="AC172" s="130">
        <v>0.92600000000000005</v>
      </c>
      <c r="AF172" s="130">
        <v>0.01</v>
      </c>
      <c r="AG172" s="130">
        <v>4</v>
      </c>
      <c r="AI172" s="130">
        <v>200</v>
      </c>
      <c r="AM172" s="130">
        <v>200</v>
      </c>
      <c r="AN172" s="130">
        <v>2</v>
      </c>
      <c r="AP172" s="130">
        <v>1</v>
      </c>
      <c r="AQ172" s="130">
        <v>3.5</v>
      </c>
      <c r="AT172" s="130">
        <v>2</v>
      </c>
      <c r="AU172" s="130">
        <v>1</v>
      </c>
      <c r="AW172" s="131" t="s">
        <v>188</v>
      </c>
      <c r="AX172" s="130" t="s">
        <v>44</v>
      </c>
      <c r="BB172" s="130" t="s">
        <v>397</v>
      </c>
      <c r="BC172" s="130" t="s">
        <v>279</v>
      </c>
      <c r="BD172" s="130">
        <v>30</v>
      </c>
      <c r="BE172" s="130">
        <v>2</v>
      </c>
      <c r="BF172" s="130">
        <v>2</v>
      </c>
      <c r="BG172" s="130">
        <v>8</v>
      </c>
      <c r="BI172" s="130" t="s">
        <v>240</v>
      </c>
      <c r="BJ172" s="130">
        <v>7.5</v>
      </c>
      <c r="BK172" s="130">
        <v>1</v>
      </c>
      <c r="BL172" s="130">
        <v>111111</v>
      </c>
      <c r="BM172" s="130">
        <v>0.105</v>
      </c>
      <c r="BN172" s="130">
        <v>1.5</v>
      </c>
      <c r="BO172" s="130">
        <v>0.5</v>
      </c>
      <c r="BP172" s="130">
        <v>6.67</v>
      </c>
      <c r="BQ172" s="130">
        <v>2</v>
      </c>
      <c r="BR172" s="130">
        <v>-4</v>
      </c>
      <c r="BS172" s="130">
        <v>4</v>
      </c>
      <c r="BT172" s="130">
        <v>10</v>
      </c>
      <c r="BU172" s="130">
        <v>99</v>
      </c>
      <c r="BW172" s="130" t="s">
        <v>238</v>
      </c>
      <c r="BX172" s="130">
        <v>52.5</v>
      </c>
      <c r="BY172" s="130">
        <v>1</v>
      </c>
      <c r="BZ172" s="130">
        <v>55556</v>
      </c>
      <c r="CA172" s="130">
        <v>0.105</v>
      </c>
      <c r="CB172" s="130">
        <v>1.5</v>
      </c>
      <c r="CC172" s="130">
        <v>0.5</v>
      </c>
      <c r="CD172" s="130">
        <v>23.33</v>
      </c>
      <c r="CE172" s="130">
        <v>2</v>
      </c>
      <c r="CF172" s="130">
        <v>-4</v>
      </c>
      <c r="CG172" s="130">
        <v>4</v>
      </c>
      <c r="CH172" s="130">
        <v>10</v>
      </c>
      <c r="CI172" s="130">
        <v>99</v>
      </c>
      <c r="CY172" s="132" t="s">
        <v>191</v>
      </c>
      <c r="DA172" s="130" t="s">
        <v>398</v>
      </c>
      <c r="DC172" s="130">
        <v>6.7</v>
      </c>
      <c r="DD172" s="130">
        <v>6</v>
      </c>
      <c r="DE172" s="139">
        <v>0.93120000000000003</v>
      </c>
    </row>
    <row r="173" spans="1:109" s="130" customFormat="1" x14ac:dyDescent="0.2">
      <c r="A173" s="130" t="s">
        <v>391</v>
      </c>
      <c r="B173" s="130" t="s">
        <v>413</v>
      </c>
      <c r="C173" s="130" t="s">
        <v>393</v>
      </c>
      <c r="D173" s="130" t="s">
        <v>16</v>
      </c>
      <c r="E173" s="130" t="s">
        <v>22</v>
      </c>
      <c r="F173" s="130" t="s">
        <v>338</v>
      </c>
      <c r="G173" s="130">
        <v>1</v>
      </c>
      <c r="H173" s="130">
        <v>100</v>
      </c>
      <c r="I173" s="130" t="s">
        <v>14</v>
      </c>
      <c r="J173" s="131" t="s">
        <v>50</v>
      </c>
      <c r="K173" s="130">
        <v>12</v>
      </c>
      <c r="M173" s="130" t="s">
        <v>400</v>
      </c>
      <c r="N173" s="130" t="s">
        <v>394</v>
      </c>
      <c r="O173" s="131"/>
      <c r="P173" s="131" t="s">
        <v>54</v>
      </c>
      <c r="Q173" s="130" t="s">
        <v>395</v>
      </c>
      <c r="S173" s="130" t="s">
        <v>396</v>
      </c>
      <c r="AB173" s="130" t="s">
        <v>42</v>
      </c>
      <c r="AC173" s="130">
        <v>0.92600000000000005</v>
      </c>
      <c r="AF173" s="130">
        <v>0.01</v>
      </c>
      <c r="AG173" s="130">
        <v>4</v>
      </c>
      <c r="AI173" s="130">
        <v>200</v>
      </c>
      <c r="AM173" s="130">
        <v>200</v>
      </c>
      <c r="AN173" s="130">
        <v>2</v>
      </c>
      <c r="AP173" s="130">
        <v>1</v>
      </c>
      <c r="AQ173" s="130">
        <v>3.5</v>
      </c>
      <c r="AT173" s="130">
        <v>2</v>
      </c>
      <c r="AU173" s="130">
        <v>1</v>
      </c>
      <c r="AW173" s="131" t="s">
        <v>188</v>
      </c>
      <c r="AX173" s="130" t="s">
        <v>44</v>
      </c>
      <c r="BB173" s="130" t="s">
        <v>397</v>
      </c>
      <c r="BC173" s="130" t="s">
        <v>279</v>
      </c>
      <c r="BD173" s="130">
        <v>30</v>
      </c>
      <c r="BE173" s="130">
        <v>2</v>
      </c>
      <c r="BF173" s="130">
        <v>2</v>
      </c>
      <c r="BG173" s="130">
        <v>8</v>
      </c>
      <c r="BI173" s="130" t="s">
        <v>240</v>
      </c>
      <c r="BJ173" s="130">
        <v>7.5</v>
      </c>
      <c r="BK173" s="130">
        <v>1</v>
      </c>
      <c r="BL173" s="130">
        <v>111111</v>
      </c>
      <c r="BM173" s="130">
        <v>0.105</v>
      </c>
      <c r="BN173" s="130">
        <v>1.5</v>
      </c>
      <c r="BO173" s="130">
        <v>0.5</v>
      </c>
      <c r="BP173" s="130">
        <v>6.67</v>
      </c>
      <c r="BQ173" s="130">
        <v>2</v>
      </c>
      <c r="BR173" s="130">
        <v>-4</v>
      </c>
      <c r="BS173" s="130">
        <v>4</v>
      </c>
      <c r="BT173" s="130">
        <v>15</v>
      </c>
      <c r="BU173" s="130">
        <v>99</v>
      </c>
      <c r="BW173" s="130" t="s">
        <v>238</v>
      </c>
      <c r="BX173" s="130">
        <v>52.5</v>
      </c>
      <c r="BY173" s="130">
        <v>1</v>
      </c>
      <c r="BZ173" s="130">
        <v>55556</v>
      </c>
      <c r="CA173" s="130">
        <v>0.105</v>
      </c>
      <c r="CB173" s="130">
        <v>1.5</v>
      </c>
      <c r="CC173" s="130">
        <v>0.5</v>
      </c>
      <c r="CD173" s="130">
        <v>23.33</v>
      </c>
      <c r="CE173" s="130">
        <v>2</v>
      </c>
      <c r="CF173" s="130">
        <v>-4</v>
      </c>
      <c r="CG173" s="130">
        <v>4</v>
      </c>
      <c r="CH173" s="130">
        <v>9</v>
      </c>
      <c r="CI173" s="130">
        <v>99</v>
      </c>
      <c r="CY173" s="132" t="s">
        <v>191</v>
      </c>
      <c r="DA173" s="130" t="s">
        <v>398</v>
      </c>
      <c r="DC173" s="130">
        <v>8.8000000000000007</v>
      </c>
      <c r="DD173" s="130">
        <v>8</v>
      </c>
      <c r="DE173" s="139">
        <v>0.94350000000000001</v>
      </c>
    </row>
    <row r="174" spans="1:109" s="130" customFormat="1" x14ac:dyDescent="0.2">
      <c r="A174" s="130" t="s">
        <v>391</v>
      </c>
      <c r="B174" s="130" t="s">
        <v>414</v>
      </c>
      <c r="C174" s="130" t="s">
        <v>393</v>
      </c>
      <c r="D174" s="130" t="s">
        <v>16</v>
      </c>
      <c r="E174" s="130" t="s">
        <v>22</v>
      </c>
      <c r="F174" s="130" t="s">
        <v>338</v>
      </c>
      <c r="G174" s="130">
        <v>1</v>
      </c>
      <c r="H174" s="130">
        <v>100</v>
      </c>
      <c r="I174" s="130" t="s">
        <v>14</v>
      </c>
      <c r="J174" s="131" t="s">
        <v>50</v>
      </c>
      <c r="K174" s="130">
        <v>12</v>
      </c>
      <c r="M174" s="130" t="s">
        <v>400</v>
      </c>
      <c r="N174" s="130" t="s">
        <v>394</v>
      </c>
      <c r="O174" s="131"/>
      <c r="P174" s="131" t="s">
        <v>54</v>
      </c>
      <c r="Q174" s="130" t="s">
        <v>395</v>
      </c>
      <c r="S174" s="130" t="s">
        <v>396</v>
      </c>
      <c r="AB174" s="130" t="s">
        <v>42</v>
      </c>
      <c r="AC174" s="130">
        <v>0.92600000000000005</v>
      </c>
      <c r="AF174" s="130">
        <v>0.01</v>
      </c>
      <c r="AG174" s="130">
        <v>4</v>
      </c>
      <c r="AI174" s="130">
        <v>200</v>
      </c>
      <c r="AM174" s="130">
        <v>200</v>
      </c>
      <c r="AN174" s="130">
        <v>2</v>
      </c>
      <c r="AP174" s="130">
        <v>1</v>
      </c>
      <c r="AQ174" s="130">
        <v>3.5</v>
      </c>
      <c r="AT174" s="130">
        <v>2</v>
      </c>
      <c r="AU174" s="130">
        <v>1</v>
      </c>
      <c r="AW174" s="131" t="s">
        <v>188</v>
      </c>
      <c r="AX174" s="130" t="s">
        <v>44</v>
      </c>
      <c r="BB174" s="130" t="s">
        <v>397</v>
      </c>
      <c r="BC174" s="130" t="s">
        <v>279</v>
      </c>
      <c r="BD174" s="130">
        <v>30</v>
      </c>
      <c r="BE174" s="130">
        <v>2</v>
      </c>
      <c r="BF174" s="130">
        <v>2</v>
      </c>
      <c r="BG174" s="130">
        <v>8</v>
      </c>
      <c r="BI174" s="130" t="s">
        <v>240</v>
      </c>
      <c r="BJ174" s="130">
        <v>7.5</v>
      </c>
      <c r="BK174" s="130">
        <v>1</v>
      </c>
      <c r="BL174" s="130">
        <v>111111</v>
      </c>
      <c r="BM174" s="130">
        <v>0.105</v>
      </c>
      <c r="BN174" s="130">
        <v>1.5</v>
      </c>
      <c r="BO174" s="130">
        <v>0.5</v>
      </c>
      <c r="BP174" s="130">
        <v>6.67</v>
      </c>
      <c r="BQ174" s="130">
        <v>2</v>
      </c>
      <c r="BR174" s="130">
        <v>-4</v>
      </c>
      <c r="BS174" s="130">
        <v>4</v>
      </c>
      <c r="BT174" s="130">
        <v>10</v>
      </c>
      <c r="BU174" s="130">
        <v>99</v>
      </c>
      <c r="BW174" s="130" t="s">
        <v>238</v>
      </c>
      <c r="BX174" s="130">
        <v>52.5</v>
      </c>
      <c r="BY174" s="130">
        <v>1</v>
      </c>
      <c r="BZ174" s="130">
        <v>55556</v>
      </c>
      <c r="CA174" s="130">
        <v>0.105</v>
      </c>
      <c r="CB174" s="130">
        <v>1.5</v>
      </c>
      <c r="CC174" s="130">
        <v>0.5</v>
      </c>
      <c r="CD174" s="130">
        <v>23.33</v>
      </c>
      <c r="CE174" s="130">
        <v>2</v>
      </c>
      <c r="CF174" s="130">
        <v>-4</v>
      </c>
      <c r="CG174" s="130">
        <v>4</v>
      </c>
      <c r="CH174" s="130">
        <v>10</v>
      </c>
      <c r="CI174" s="130">
        <v>95</v>
      </c>
      <c r="CY174" s="132" t="s">
        <v>191</v>
      </c>
      <c r="DA174" s="130" t="s">
        <v>398</v>
      </c>
      <c r="DC174" s="130">
        <v>6.7</v>
      </c>
      <c r="DD174" s="130">
        <v>6</v>
      </c>
      <c r="DE174" s="139">
        <v>0.93120000000000003</v>
      </c>
    </row>
    <row r="175" spans="1:109" s="130" customFormat="1" x14ac:dyDescent="0.2">
      <c r="A175" s="130" t="s">
        <v>391</v>
      </c>
      <c r="B175" s="130" t="s">
        <v>415</v>
      </c>
      <c r="C175" s="130" t="s">
        <v>393</v>
      </c>
      <c r="D175" s="130" t="s">
        <v>16</v>
      </c>
      <c r="E175" s="130" t="s">
        <v>22</v>
      </c>
      <c r="F175" s="130" t="s">
        <v>338</v>
      </c>
      <c r="G175" s="130">
        <v>1</v>
      </c>
      <c r="H175" s="130">
        <v>100</v>
      </c>
      <c r="I175" s="130" t="s">
        <v>14</v>
      </c>
      <c r="J175" s="131" t="s">
        <v>50</v>
      </c>
      <c r="K175" s="130">
        <v>12</v>
      </c>
      <c r="M175" s="130" t="s">
        <v>400</v>
      </c>
      <c r="N175" s="130" t="s">
        <v>394</v>
      </c>
      <c r="O175" s="131"/>
      <c r="P175" s="131" t="s">
        <v>54</v>
      </c>
      <c r="Q175" s="130" t="s">
        <v>395</v>
      </c>
      <c r="S175" s="130" t="s">
        <v>396</v>
      </c>
      <c r="AB175" s="130" t="s">
        <v>42</v>
      </c>
      <c r="AC175" s="130">
        <v>0.92600000000000005</v>
      </c>
      <c r="AF175" s="130">
        <v>0.01</v>
      </c>
      <c r="AG175" s="130">
        <v>4</v>
      </c>
      <c r="AI175" s="130">
        <v>200</v>
      </c>
      <c r="AM175" s="130">
        <v>200</v>
      </c>
      <c r="AN175" s="130">
        <v>2</v>
      </c>
      <c r="AP175" s="130">
        <v>1</v>
      </c>
      <c r="AQ175" s="130">
        <v>3.5</v>
      </c>
      <c r="AT175" s="130">
        <v>2</v>
      </c>
      <c r="AU175" s="130">
        <v>1</v>
      </c>
      <c r="AW175" s="131" t="s">
        <v>188</v>
      </c>
      <c r="AX175" s="130" t="s">
        <v>44</v>
      </c>
      <c r="BB175" s="130" t="s">
        <v>397</v>
      </c>
      <c r="BC175" s="130" t="s">
        <v>279</v>
      </c>
      <c r="BD175" s="130">
        <v>30</v>
      </c>
      <c r="BE175" s="130">
        <v>2</v>
      </c>
      <c r="BF175" s="130">
        <v>2</v>
      </c>
      <c r="BG175" s="130">
        <v>8</v>
      </c>
      <c r="BI175" s="130" t="s">
        <v>240</v>
      </c>
      <c r="BJ175" s="130">
        <v>7.5</v>
      </c>
      <c r="BK175" s="130">
        <v>1</v>
      </c>
      <c r="BL175" s="130">
        <v>111111</v>
      </c>
      <c r="BM175" s="130">
        <v>0.105</v>
      </c>
      <c r="BN175" s="130">
        <v>1.5</v>
      </c>
      <c r="BO175" s="130">
        <v>0.5</v>
      </c>
      <c r="BP175" s="130">
        <v>6.67</v>
      </c>
      <c r="BQ175" s="130">
        <v>2</v>
      </c>
      <c r="BR175" s="130">
        <v>-4</v>
      </c>
      <c r="BS175" s="130">
        <v>4</v>
      </c>
      <c r="BT175" s="130">
        <v>15</v>
      </c>
      <c r="BU175" s="130">
        <v>99</v>
      </c>
      <c r="BW175" s="130" t="s">
        <v>238</v>
      </c>
      <c r="BX175" s="130">
        <v>52.5</v>
      </c>
      <c r="BY175" s="130">
        <v>1</v>
      </c>
      <c r="BZ175" s="130">
        <v>55556</v>
      </c>
      <c r="CA175" s="130">
        <v>0.105</v>
      </c>
      <c r="CB175" s="130">
        <v>1.5</v>
      </c>
      <c r="CC175" s="130">
        <v>0.5</v>
      </c>
      <c r="CD175" s="130">
        <v>23.33</v>
      </c>
      <c r="CE175" s="130">
        <v>2</v>
      </c>
      <c r="CF175" s="130">
        <v>-4</v>
      </c>
      <c r="CG175" s="130">
        <v>4</v>
      </c>
      <c r="CH175" s="130">
        <v>10</v>
      </c>
      <c r="CI175" s="130">
        <v>99</v>
      </c>
      <c r="CY175" s="132" t="s">
        <v>191</v>
      </c>
      <c r="DA175" s="130" t="s">
        <v>398</v>
      </c>
      <c r="DC175" s="130">
        <v>9.1</v>
      </c>
      <c r="DD175" s="130">
        <v>9</v>
      </c>
      <c r="DE175" s="139">
        <v>0.90869999999999995</v>
      </c>
    </row>
    <row r="176" spans="1:109" s="130" customFormat="1" x14ac:dyDescent="0.2">
      <c r="A176" s="130" t="s">
        <v>391</v>
      </c>
      <c r="B176" s="130" t="s">
        <v>416</v>
      </c>
      <c r="C176" s="130" t="s">
        <v>393</v>
      </c>
      <c r="D176" s="130" t="s">
        <v>16</v>
      </c>
      <c r="E176" s="130" t="s">
        <v>22</v>
      </c>
      <c r="F176" s="130" t="s">
        <v>338</v>
      </c>
      <c r="G176" s="130">
        <v>1</v>
      </c>
      <c r="H176" s="130">
        <v>100</v>
      </c>
      <c r="I176" s="130" t="s">
        <v>14</v>
      </c>
      <c r="J176" s="131" t="s">
        <v>50</v>
      </c>
      <c r="K176" s="130">
        <v>12</v>
      </c>
      <c r="M176" s="130" t="s">
        <v>400</v>
      </c>
      <c r="N176" s="130" t="s">
        <v>394</v>
      </c>
      <c r="O176" s="131"/>
      <c r="P176" s="131" t="s">
        <v>54</v>
      </c>
      <c r="Q176" s="130" t="s">
        <v>395</v>
      </c>
      <c r="S176" s="130" t="s">
        <v>396</v>
      </c>
      <c r="AB176" s="130" t="s">
        <v>42</v>
      </c>
      <c r="AC176" s="130">
        <v>0.92600000000000005</v>
      </c>
      <c r="AF176" s="130">
        <v>0.01</v>
      </c>
      <c r="AG176" s="130">
        <v>4</v>
      </c>
      <c r="AI176" s="130">
        <v>200</v>
      </c>
      <c r="AM176" s="130">
        <v>200</v>
      </c>
      <c r="AN176" s="130">
        <v>2</v>
      </c>
      <c r="AP176" s="130">
        <v>1</v>
      </c>
      <c r="AQ176" s="130">
        <v>3.5</v>
      </c>
      <c r="AT176" s="130">
        <v>2</v>
      </c>
      <c r="AU176" s="130">
        <v>1</v>
      </c>
      <c r="AW176" s="131" t="s">
        <v>188</v>
      </c>
      <c r="AX176" s="130" t="s">
        <v>44</v>
      </c>
      <c r="BB176" s="130" t="s">
        <v>397</v>
      </c>
      <c r="BC176" s="130" t="s">
        <v>279</v>
      </c>
      <c r="BD176" s="130">
        <v>30</v>
      </c>
      <c r="BE176" s="130">
        <v>2</v>
      </c>
      <c r="BF176" s="130">
        <v>2</v>
      </c>
      <c r="BG176" s="130">
        <v>8</v>
      </c>
      <c r="BI176" s="130" t="s">
        <v>240</v>
      </c>
      <c r="BJ176" s="130">
        <v>7.5</v>
      </c>
      <c r="BK176" s="130">
        <v>1</v>
      </c>
      <c r="BL176" s="130">
        <v>111111</v>
      </c>
      <c r="BM176" s="130">
        <v>0.105</v>
      </c>
      <c r="BN176" s="130">
        <v>1.5</v>
      </c>
      <c r="BO176" s="130">
        <v>0.5</v>
      </c>
      <c r="BP176" s="130">
        <v>6.67</v>
      </c>
      <c r="BQ176" s="130">
        <v>2</v>
      </c>
      <c r="BR176" s="130">
        <v>-4</v>
      </c>
      <c r="BS176" s="130">
        <v>4</v>
      </c>
      <c r="BT176" s="130">
        <v>15</v>
      </c>
      <c r="BU176" s="130">
        <v>99</v>
      </c>
      <c r="BW176" s="130" t="s">
        <v>238</v>
      </c>
      <c r="BX176" s="130">
        <v>52.5</v>
      </c>
      <c r="BY176" s="130">
        <v>1</v>
      </c>
      <c r="BZ176" s="130">
        <v>55556</v>
      </c>
      <c r="CA176" s="130">
        <v>0.105</v>
      </c>
      <c r="CB176" s="130">
        <v>1.5</v>
      </c>
      <c r="CC176" s="130">
        <v>0.5</v>
      </c>
      <c r="CD176" s="130">
        <v>23.33</v>
      </c>
      <c r="CE176" s="130">
        <v>2</v>
      </c>
      <c r="CF176" s="130">
        <v>-4</v>
      </c>
      <c r="CG176" s="130">
        <v>4</v>
      </c>
      <c r="CH176" s="130">
        <v>10</v>
      </c>
      <c r="CI176" s="130">
        <v>95</v>
      </c>
      <c r="CY176" s="132" t="s">
        <v>191</v>
      </c>
      <c r="DA176" s="130" t="s">
        <v>398</v>
      </c>
      <c r="DC176" s="130">
        <v>9.6</v>
      </c>
      <c r="DD176" s="130">
        <v>9</v>
      </c>
      <c r="DE176" s="139">
        <v>0.92059999999999997</v>
      </c>
    </row>
    <row r="177" spans="1:149" s="130" customFormat="1" x14ac:dyDescent="0.2">
      <c r="A177" s="130" t="s">
        <v>391</v>
      </c>
      <c r="B177" s="130" t="s">
        <v>417</v>
      </c>
      <c r="C177" s="130" t="s">
        <v>393</v>
      </c>
      <c r="D177" s="130" t="s">
        <v>16</v>
      </c>
      <c r="E177" s="130" t="s">
        <v>22</v>
      </c>
      <c r="F177" s="130" t="s">
        <v>338</v>
      </c>
      <c r="G177" s="130">
        <v>1</v>
      </c>
      <c r="H177" s="130">
        <v>100</v>
      </c>
      <c r="I177" s="130" t="s">
        <v>14</v>
      </c>
      <c r="J177" s="131" t="s">
        <v>50</v>
      </c>
      <c r="K177" s="130">
        <v>12</v>
      </c>
      <c r="M177" s="130" t="s">
        <v>400</v>
      </c>
      <c r="N177" s="130" t="s">
        <v>394</v>
      </c>
      <c r="O177" s="131"/>
      <c r="P177" s="131" t="s">
        <v>54</v>
      </c>
      <c r="Q177" s="130" t="s">
        <v>395</v>
      </c>
      <c r="S177" s="130" t="s">
        <v>396</v>
      </c>
      <c r="AB177" s="130" t="s">
        <v>42</v>
      </c>
      <c r="AC177" s="130">
        <v>0.92600000000000005</v>
      </c>
      <c r="AF177" s="130">
        <v>0.01</v>
      </c>
      <c r="AG177" s="130">
        <v>4</v>
      </c>
      <c r="AI177" s="130">
        <v>200</v>
      </c>
      <c r="AM177" s="130">
        <v>200</v>
      </c>
      <c r="AN177" s="130">
        <v>2</v>
      </c>
      <c r="AP177" s="130">
        <v>1</v>
      </c>
      <c r="AQ177" s="130">
        <v>3.5</v>
      </c>
      <c r="AT177" s="130">
        <v>2</v>
      </c>
      <c r="AU177" s="130">
        <v>1</v>
      </c>
      <c r="AW177" s="131" t="s">
        <v>188</v>
      </c>
      <c r="AX177" s="130" t="s">
        <v>44</v>
      </c>
      <c r="BB177" s="130" t="s">
        <v>397</v>
      </c>
      <c r="BC177" s="130" t="s">
        <v>279</v>
      </c>
      <c r="BD177" s="130">
        <v>30</v>
      </c>
      <c r="BE177" s="130">
        <v>2</v>
      </c>
      <c r="BF177" s="130">
        <v>2</v>
      </c>
      <c r="BG177" s="130">
        <v>8</v>
      </c>
      <c r="BI177" s="130" t="s">
        <v>240</v>
      </c>
      <c r="BJ177" s="130">
        <v>7.5</v>
      </c>
      <c r="BK177" s="130">
        <v>1</v>
      </c>
      <c r="BL177" s="130">
        <v>111111</v>
      </c>
      <c r="BM177" s="130">
        <v>0.105</v>
      </c>
      <c r="BN177" s="130">
        <v>1.5</v>
      </c>
      <c r="BO177" s="130">
        <v>0.5</v>
      </c>
      <c r="BP177" s="130">
        <v>6.67</v>
      </c>
      <c r="BQ177" s="130">
        <v>2</v>
      </c>
      <c r="BR177" s="130">
        <v>-4</v>
      </c>
      <c r="BS177" s="130">
        <v>4</v>
      </c>
      <c r="BT177" s="130">
        <v>10</v>
      </c>
      <c r="BU177" s="130">
        <v>99.5</v>
      </c>
      <c r="BW177" s="130" t="s">
        <v>238</v>
      </c>
      <c r="BX177" s="130">
        <v>52.5</v>
      </c>
      <c r="BY177" s="130">
        <v>1</v>
      </c>
      <c r="BZ177" s="130">
        <v>55556</v>
      </c>
      <c r="CA177" s="130">
        <v>0.105</v>
      </c>
      <c r="CB177" s="130">
        <v>1.5</v>
      </c>
      <c r="CC177" s="130">
        <v>0.5</v>
      </c>
      <c r="CD177" s="130">
        <v>23.33</v>
      </c>
      <c r="CE177" s="130">
        <v>2</v>
      </c>
      <c r="CF177" s="130">
        <v>-4</v>
      </c>
      <c r="CG177" s="130">
        <v>4</v>
      </c>
      <c r="CH177" s="130">
        <v>10</v>
      </c>
      <c r="CI177" s="130">
        <v>95</v>
      </c>
      <c r="CY177" s="132" t="s">
        <v>191</v>
      </c>
      <c r="DA177" s="130" t="s">
        <v>398</v>
      </c>
      <c r="DC177" s="130">
        <v>6</v>
      </c>
      <c r="DD177" s="130">
        <v>6</v>
      </c>
      <c r="DE177" s="139">
        <v>0.90080000000000005</v>
      </c>
    </row>
    <row r="178" spans="1:149" s="130" customFormat="1" x14ac:dyDescent="0.2">
      <c r="A178" s="130" t="s">
        <v>391</v>
      </c>
      <c r="B178" s="130" t="s">
        <v>418</v>
      </c>
      <c r="C178" s="130" t="s">
        <v>393</v>
      </c>
      <c r="D178" s="130" t="s">
        <v>16</v>
      </c>
      <c r="E178" s="130" t="s">
        <v>22</v>
      </c>
      <c r="F178" s="130" t="s">
        <v>338</v>
      </c>
      <c r="G178" s="130">
        <v>1</v>
      </c>
      <c r="H178" s="130">
        <v>100</v>
      </c>
      <c r="I178" s="130" t="s">
        <v>14</v>
      </c>
      <c r="J178" s="131" t="s">
        <v>50</v>
      </c>
      <c r="K178" s="130">
        <v>12</v>
      </c>
      <c r="M178" s="130" t="s">
        <v>400</v>
      </c>
      <c r="N178" s="130" t="s">
        <v>394</v>
      </c>
      <c r="O178" s="131"/>
      <c r="P178" s="145" t="s">
        <v>419</v>
      </c>
      <c r="Q178" s="130" t="s">
        <v>395</v>
      </c>
      <c r="S178" s="130" t="s">
        <v>396</v>
      </c>
      <c r="AB178" s="130" t="s">
        <v>42</v>
      </c>
      <c r="AC178" s="130">
        <v>0.92600000000000005</v>
      </c>
      <c r="AF178" s="130">
        <v>0.01</v>
      </c>
      <c r="AG178" s="130">
        <v>4</v>
      </c>
      <c r="AI178" s="130">
        <v>200</v>
      </c>
      <c r="AM178" s="130">
        <v>200</v>
      </c>
      <c r="AN178" s="130">
        <v>2</v>
      </c>
      <c r="AP178" s="130">
        <v>1</v>
      </c>
      <c r="AQ178" s="130">
        <v>3.5</v>
      </c>
      <c r="AT178" s="130">
        <v>2</v>
      </c>
      <c r="AU178" s="130">
        <v>1</v>
      </c>
      <c r="AW178" s="131" t="s">
        <v>188</v>
      </c>
      <c r="AX178" s="130" t="s">
        <v>44</v>
      </c>
      <c r="BB178" s="130" t="s">
        <v>397</v>
      </c>
      <c r="BC178" s="130" t="s">
        <v>279</v>
      </c>
      <c r="BD178" s="130">
        <v>30</v>
      </c>
      <c r="BE178" s="130">
        <v>2</v>
      </c>
      <c r="BF178" s="130">
        <v>2</v>
      </c>
      <c r="BG178" s="130">
        <v>8</v>
      </c>
      <c r="BI178" s="130" t="s">
        <v>240</v>
      </c>
      <c r="BJ178" s="130">
        <v>7.5</v>
      </c>
      <c r="BK178" s="130">
        <v>1</v>
      </c>
      <c r="BL178" s="130">
        <v>111111</v>
      </c>
      <c r="BM178" s="130">
        <v>0.105</v>
      </c>
      <c r="BN178" s="130">
        <v>1.5</v>
      </c>
      <c r="BO178" s="130">
        <v>0.5</v>
      </c>
      <c r="BP178" s="130">
        <v>6.67</v>
      </c>
      <c r="BQ178" s="130">
        <v>2</v>
      </c>
      <c r="BR178" s="130">
        <v>-4</v>
      </c>
      <c r="BS178" s="130">
        <v>4</v>
      </c>
      <c r="BT178" s="130">
        <v>10</v>
      </c>
      <c r="BU178" s="130">
        <v>99.5</v>
      </c>
      <c r="BW178" s="130" t="s">
        <v>238</v>
      </c>
      <c r="BX178" s="130">
        <v>52.5</v>
      </c>
      <c r="BY178" s="130">
        <v>1</v>
      </c>
      <c r="BZ178" s="130">
        <v>55556</v>
      </c>
      <c r="CA178" s="130">
        <v>0.105</v>
      </c>
      <c r="CB178" s="130">
        <v>1.5</v>
      </c>
      <c r="CC178" s="130">
        <v>0.5</v>
      </c>
      <c r="CD178" s="130">
        <v>23.33</v>
      </c>
      <c r="CE178" s="130">
        <v>2</v>
      </c>
      <c r="CF178" s="130">
        <v>-4</v>
      </c>
      <c r="CG178" s="130">
        <v>4</v>
      </c>
      <c r="CH178" s="130">
        <v>10</v>
      </c>
      <c r="CI178" s="130">
        <v>95</v>
      </c>
      <c r="CY178" s="132" t="s">
        <v>191</v>
      </c>
      <c r="DA178" s="130" t="s">
        <v>398</v>
      </c>
      <c r="DC178" s="130">
        <v>7.4</v>
      </c>
      <c r="DD178" s="130">
        <v>7</v>
      </c>
      <c r="DE178" s="139">
        <v>0.91379999999999995</v>
      </c>
    </row>
    <row r="179" spans="1:149" s="130" customFormat="1" x14ac:dyDescent="0.2">
      <c r="A179" s="130" t="s">
        <v>391</v>
      </c>
      <c r="B179" s="130" t="s">
        <v>420</v>
      </c>
      <c r="C179" s="130" t="s">
        <v>393</v>
      </c>
      <c r="D179" s="130" t="s">
        <v>16</v>
      </c>
      <c r="E179" s="130" t="s">
        <v>22</v>
      </c>
      <c r="F179" s="130" t="s">
        <v>338</v>
      </c>
      <c r="G179" s="130">
        <v>1</v>
      </c>
      <c r="H179" s="130">
        <v>100</v>
      </c>
      <c r="I179" s="130" t="s">
        <v>14</v>
      </c>
      <c r="J179" s="131" t="s">
        <v>50</v>
      </c>
      <c r="K179" s="130">
        <v>12</v>
      </c>
      <c r="M179" s="130" t="s">
        <v>400</v>
      </c>
      <c r="N179" s="130" t="s">
        <v>394</v>
      </c>
      <c r="O179" s="131"/>
      <c r="P179" s="145" t="s">
        <v>421</v>
      </c>
      <c r="Q179" s="130" t="s">
        <v>395</v>
      </c>
      <c r="S179" s="130" t="s">
        <v>396</v>
      </c>
      <c r="AB179" s="130" t="s">
        <v>42</v>
      </c>
      <c r="AC179" s="130">
        <v>0.92600000000000005</v>
      </c>
      <c r="AF179" s="130">
        <v>0.01</v>
      </c>
      <c r="AG179" s="130">
        <v>4</v>
      </c>
      <c r="AI179" s="130">
        <v>200</v>
      </c>
      <c r="AM179" s="130">
        <v>200</v>
      </c>
      <c r="AN179" s="130">
        <v>2</v>
      </c>
      <c r="AP179" s="130">
        <v>1</v>
      </c>
      <c r="AQ179" s="130">
        <v>3.5</v>
      </c>
      <c r="AT179" s="130">
        <v>2</v>
      </c>
      <c r="AU179" s="130">
        <v>1</v>
      </c>
      <c r="AW179" s="131" t="s">
        <v>188</v>
      </c>
      <c r="AX179" s="130" t="s">
        <v>44</v>
      </c>
      <c r="BB179" s="130" t="s">
        <v>397</v>
      </c>
      <c r="BC179" s="130" t="s">
        <v>279</v>
      </c>
      <c r="BD179" s="130">
        <v>30</v>
      </c>
      <c r="BE179" s="130">
        <v>2</v>
      </c>
      <c r="BF179" s="130">
        <v>2</v>
      </c>
      <c r="BG179" s="130">
        <v>8</v>
      </c>
      <c r="BI179" s="130" t="s">
        <v>240</v>
      </c>
      <c r="BJ179" s="130">
        <v>7.5</v>
      </c>
      <c r="BK179" s="130">
        <v>1</v>
      </c>
      <c r="BL179" s="130">
        <v>111111</v>
      </c>
      <c r="BM179" s="130">
        <v>0.105</v>
      </c>
      <c r="BN179" s="130">
        <v>1.5</v>
      </c>
      <c r="BO179" s="130">
        <v>0.5</v>
      </c>
      <c r="BP179" s="130">
        <v>6.67</v>
      </c>
      <c r="BQ179" s="130">
        <v>2</v>
      </c>
      <c r="BR179" s="130">
        <v>-4</v>
      </c>
      <c r="BS179" s="130">
        <v>4</v>
      </c>
      <c r="BT179" s="130">
        <v>10</v>
      </c>
      <c r="BU179" s="130">
        <v>99.5</v>
      </c>
      <c r="BW179" s="130" t="s">
        <v>238</v>
      </c>
      <c r="BX179" s="130">
        <v>52.5</v>
      </c>
      <c r="BY179" s="130">
        <v>1</v>
      </c>
      <c r="BZ179" s="130">
        <v>55556</v>
      </c>
      <c r="CA179" s="130">
        <v>0.105</v>
      </c>
      <c r="CB179" s="130">
        <v>1.5</v>
      </c>
      <c r="CC179" s="130">
        <v>0.5</v>
      </c>
      <c r="CD179" s="130">
        <v>23.33</v>
      </c>
      <c r="CE179" s="130">
        <v>2</v>
      </c>
      <c r="CF179" s="130">
        <v>-4</v>
      </c>
      <c r="CG179" s="130">
        <v>4</v>
      </c>
      <c r="CH179" s="130">
        <v>10</v>
      </c>
      <c r="CI179" s="130">
        <v>95</v>
      </c>
      <c r="CY179" s="132" t="s">
        <v>191</v>
      </c>
      <c r="DA179" s="130" t="s">
        <v>398</v>
      </c>
      <c r="DC179" s="130">
        <v>8.6</v>
      </c>
      <c r="DD179" s="130">
        <v>8</v>
      </c>
      <c r="DE179" s="139">
        <v>0.95440000000000003</v>
      </c>
    </row>
    <row r="180" spans="1:149" s="130" customFormat="1" x14ac:dyDescent="0.2">
      <c r="A180" s="130" t="s">
        <v>391</v>
      </c>
      <c r="B180" s="130" t="s">
        <v>422</v>
      </c>
      <c r="C180" s="130" t="s">
        <v>393</v>
      </c>
      <c r="D180" s="130" t="s">
        <v>16</v>
      </c>
      <c r="E180" s="130" t="s">
        <v>22</v>
      </c>
      <c r="F180" s="130" t="s">
        <v>338</v>
      </c>
      <c r="G180" s="130">
        <v>1</v>
      </c>
      <c r="H180" s="130">
        <v>100</v>
      </c>
      <c r="I180" s="130" t="s">
        <v>14</v>
      </c>
      <c r="J180" s="131" t="s">
        <v>50</v>
      </c>
      <c r="K180" s="130">
        <v>12</v>
      </c>
      <c r="M180" s="130" t="s">
        <v>400</v>
      </c>
      <c r="N180" s="130" t="s">
        <v>394</v>
      </c>
      <c r="O180" s="131"/>
      <c r="P180" s="131" t="s">
        <v>54</v>
      </c>
      <c r="Q180" s="130" t="s">
        <v>395</v>
      </c>
      <c r="S180" s="130" t="s">
        <v>396</v>
      </c>
      <c r="AB180" s="130" t="s">
        <v>42</v>
      </c>
      <c r="AC180" s="130">
        <v>0.92600000000000005</v>
      </c>
      <c r="AF180" s="130">
        <v>0.01</v>
      </c>
      <c r="AG180" s="130">
        <v>4</v>
      </c>
      <c r="AI180" s="130">
        <v>200</v>
      </c>
      <c r="AM180" s="130">
        <v>200</v>
      </c>
      <c r="AN180" s="130">
        <v>2</v>
      </c>
      <c r="AP180" s="130">
        <v>1</v>
      </c>
      <c r="AQ180" s="130">
        <v>3.5</v>
      </c>
      <c r="AT180" s="130">
        <v>2</v>
      </c>
      <c r="AU180" s="130">
        <v>1</v>
      </c>
      <c r="AW180" s="131" t="s">
        <v>188</v>
      </c>
      <c r="AX180" s="130" t="s">
        <v>44</v>
      </c>
      <c r="BB180" s="130" t="s">
        <v>397</v>
      </c>
      <c r="BC180" s="130" t="s">
        <v>279</v>
      </c>
      <c r="BD180" s="130">
        <v>30</v>
      </c>
      <c r="BE180" s="130">
        <v>2</v>
      </c>
      <c r="BF180" s="130">
        <v>2</v>
      </c>
      <c r="BG180" s="130">
        <v>8</v>
      </c>
      <c r="BI180" s="130" t="s">
        <v>240</v>
      </c>
      <c r="BJ180" s="130">
        <v>7.5</v>
      </c>
      <c r="BK180" s="130">
        <v>1</v>
      </c>
      <c r="BL180" s="130">
        <v>111111</v>
      </c>
      <c r="BM180" s="130">
        <v>0.105</v>
      </c>
      <c r="BN180" s="130">
        <v>1.5</v>
      </c>
      <c r="BO180" s="130">
        <v>0.5</v>
      </c>
      <c r="BP180" s="130">
        <v>6.67</v>
      </c>
      <c r="BQ180" s="130">
        <v>2</v>
      </c>
      <c r="BR180" s="130">
        <v>-4</v>
      </c>
      <c r="BS180" s="130">
        <v>4</v>
      </c>
      <c r="BT180" s="130">
        <v>10</v>
      </c>
      <c r="BU180" s="130">
        <v>99.5</v>
      </c>
      <c r="BW180" s="130" t="s">
        <v>238</v>
      </c>
      <c r="BX180" s="130">
        <v>52.5</v>
      </c>
      <c r="BY180" s="130">
        <v>1</v>
      </c>
      <c r="BZ180" s="130">
        <v>55556</v>
      </c>
      <c r="CA180" s="130">
        <v>0.105</v>
      </c>
      <c r="CB180" s="130">
        <v>1.5</v>
      </c>
      <c r="CC180" s="130">
        <v>0.5</v>
      </c>
      <c r="CD180" s="130">
        <v>23.33</v>
      </c>
      <c r="CE180" s="130">
        <v>2</v>
      </c>
      <c r="CF180" s="130">
        <v>-4</v>
      </c>
      <c r="CG180" s="130">
        <v>4</v>
      </c>
      <c r="CH180" s="130">
        <v>10</v>
      </c>
      <c r="CI180" s="130">
        <v>95</v>
      </c>
      <c r="CY180" s="132">
        <v>95</v>
      </c>
      <c r="DA180" s="130" t="s">
        <v>398</v>
      </c>
      <c r="DC180" s="130">
        <v>4.5999999999999996</v>
      </c>
      <c r="DD180" s="130">
        <v>4</v>
      </c>
      <c r="DE180" s="139">
        <v>0.97019999999999995</v>
      </c>
    </row>
    <row r="181" spans="1:149" s="130" customFormat="1" x14ac:dyDescent="0.2">
      <c r="A181" s="130" t="s">
        <v>391</v>
      </c>
      <c r="B181" s="130" t="s">
        <v>423</v>
      </c>
      <c r="C181" s="130" t="s">
        <v>393</v>
      </c>
      <c r="D181" s="130" t="s">
        <v>16</v>
      </c>
      <c r="E181" s="130" t="s">
        <v>22</v>
      </c>
      <c r="F181" s="130" t="s">
        <v>338</v>
      </c>
      <c r="G181" s="130">
        <v>1</v>
      </c>
      <c r="H181" s="130">
        <v>100</v>
      </c>
      <c r="I181" s="130" t="s">
        <v>14</v>
      </c>
      <c r="J181" s="131" t="s">
        <v>50</v>
      </c>
      <c r="K181" s="130">
        <v>12</v>
      </c>
      <c r="M181" s="130" t="s">
        <v>400</v>
      </c>
      <c r="N181" s="130" t="s">
        <v>394</v>
      </c>
      <c r="O181" s="131"/>
      <c r="P181" s="145" t="s">
        <v>419</v>
      </c>
      <c r="Q181" s="130" t="s">
        <v>395</v>
      </c>
      <c r="S181" s="130" t="s">
        <v>396</v>
      </c>
      <c r="AB181" s="130" t="s">
        <v>42</v>
      </c>
      <c r="AC181" s="130">
        <v>0.92600000000000005</v>
      </c>
      <c r="AF181" s="130">
        <v>0.01</v>
      </c>
      <c r="AG181" s="130">
        <v>4</v>
      </c>
      <c r="AI181" s="130">
        <v>200</v>
      </c>
      <c r="AM181" s="130">
        <v>200</v>
      </c>
      <c r="AN181" s="130">
        <v>2</v>
      </c>
      <c r="AP181" s="130">
        <v>1</v>
      </c>
      <c r="AQ181" s="130">
        <v>3.5</v>
      </c>
      <c r="AT181" s="130">
        <v>2</v>
      </c>
      <c r="AU181" s="130">
        <v>1</v>
      </c>
      <c r="AW181" s="131" t="s">
        <v>188</v>
      </c>
      <c r="AX181" s="130" t="s">
        <v>44</v>
      </c>
      <c r="BB181" s="130" t="s">
        <v>397</v>
      </c>
      <c r="BC181" s="130" t="s">
        <v>279</v>
      </c>
      <c r="BD181" s="130">
        <v>30</v>
      </c>
      <c r="BE181" s="130">
        <v>2</v>
      </c>
      <c r="BF181" s="130">
        <v>2</v>
      </c>
      <c r="BG181" s="130">
        <v>8</v>
      </c>
      <c r="BI181" s="130" t="s">
        <v>240</v>
      </c>
      <c r="BJ181" s="130">
        <v>7.5</v>
      </c>
      <c r="BK181" s="130">
        <v>1</v>
      </c>
      <c r="BL181" s="130">
        <v>111111</v>
      </c>
      <c r="BM181" s="130">
        <v>0.105</v>
      </c>
      <c r="BN181" s="130">
        <v>1.5</v>
      </c>
      <c r="BO181" s="130">
        <v>0.5</v>
      </c>
      <c r="BP181" s="130">
        <v>6.67</v>
      </c>
      <c r="BQ181" s="130">
        <v>2</v>
      </c>
      <c r="BR181" s="130">
        <v>-4</v>
      </c>
      <c r="BS181" s="130">
        <v>4</v>
      </c>
      <c r="BT181" s="130">
        <v>10</v>
      </c>
      <c r="BU181" s="130">
        <v>99.5</v>
      </c>
      <c r="BW181" s="130" t="s">
        <v>238</v>
      </c>
      <c r="BX181" s="130">
        <v>52.5</v>
      </c>
      <c r="BY181" s="130">
        <v>1</v>
      </c>
      <c r="BZ181" s="130">
        <v>55556</v>
      </c>
      <c r="CA181" s="130">
        <v>0.105</v>
      </c>
      <c r="CB181" s="130">
        <v>1.5</v>
      </c>
      <c r="CC181" s="130">
        <v>0.5</v>
      </c>
      <c r="CD181" s="130">
        <v>23.33</v>
      </c>
      <c r="CE181" s="130">
        <v>2</v>
      </c>
      <c r="CF181" s="130">
        <v>-4</v>
      </c>
      <c r="CG181" s="130">
        <v>4</v>
      </c>
      <c r="CH181" s="130">
        <v>10</v>
      </c>
      <c r="CI181" s="130">
        <v>95</v>
      </c>
      <c r="CY181" s="132">
        <v>95</v>
      </c>
      <c r="DA181" s="130" t="s">
        <v>398</v>
      </c>
      <c r="DC181" s="130">
        <v>6</v>
      </c>
      <c r="DD181" s="130">
        <v>6</v>
      </c>
      <c r="DE181" s="139">
        <v>0.95240000000000002</v>
      </c>
    </row>
    <row r="182" spans="1:149" s="130" customFormat="1" x14ac:dyDescent="0.2">
      <c r="A182" s="130" t="s">
        <v>391</v>
      </c>
      <c r="B182" s="130" t="s">
        <v>424</v>
      </c>
      <c r="C182" s="130" t="s">
        <v>393</v>
      </c>
      <c r="D182" s="130" t="s">
        <v>16</v>
      </c>
      <c r="E182" s="130" t="s">
        <v>22</v>
      </c>
      <c r="F182" s="130" t="s">
        <v>338</v>
      </c>
      <c r="G182" s="130">
        <v>1</v>
      </c>
      <c r="H182" s="130">
        <v>100</v>
      </c>
      <c r="I182" s="130" t="s">
        <v>14</v>
      </c>
      <c r="J182" s="131" t="s">
        <v>50</v>
      </c>
      <c r="K182" s="130">
        <v>12</v>
      </c>
      <c r="M182" s="130" t="s">
        <v>400</v>
      </c>
      <c r="N182" s="130" t="s">
        <v>394</v>
      </c>
      <c r="O182" s="131"/>
      <c r="P182" s="145" t="s">
        <v>421</v>
      </c>
      <c r="Q182" s="130" t="s">
        <v>395</v>
      </c>
      <c r="S182" s="130" t="s">
        <v>396</v>
      </c>
      <c r="AB182" s="130" t="s">
        <v>42</v>
      </c>
      <c r="AC182" s="130">
        <v>0.92600000000000005</v>
      </c>
      <c r="AF182" s="130">
        <v>0.01</v>
      </c>
      <c r="AG182" s="130">
        <v>4</v>
      </c>
      <c r="AI182" s="130">
        <v>200</v>
      </c>
      <c r="AM182" s="130">
        <v>200</v>
      </c>
      <c r="AN182" s="130">
        <v>2</v>
      </c>
      <c r="AP182" s="130">
        <v>1</v>
      </c>
      <c r="AQ182" s="130">
        <v>3.5</v>
      </c>
      <c r="AT182" s="130">
        <v>2</v>
      </c>
      <c r="AU182" s="130">
        <v>1</v>
      </c>
      <c r="AW182" s="131" t="s">
        <v>188</v>
      </c>
      <c r="AX182" s="130" t="s">
        <v>44</v>
      </c>
      <c r="BB182" s="130" t="s">
        <v>397</v>
      </c>
      <c r="BC182" s="130" t="s">
        <v>279</v>
      </c>
      <c r="BD182" s="130">
        <v>30</v>
      </c>
      <c r="BE182" s="130">
        <v>2</v>
      </c>
      <c r="BF182" s="130">
        <v>2</v>
      </c>
      <c r="BG182" s="130">
        <v>8</v>
      </c>
      <c r="BI182" s="130" t="s">
        <v>240</v>
      </c>
      <c r="BJ182" s="130">
        <v>7.5</v>
      </c>
      <c r="BK182" s="130">
        <v>1</v>
      </c>
      <c r="BL182" s="130">
        <v>111111</v>
      </c>
      <c r="BM182" s="130">
        <v>0.105</v>
      </c>
      <c r="BN182" s="130">
        <v>1.5</v>
      </c>
      <c r="BO182" s="130">
        <v>0.5</v>
      </c>
      <c r="BP182" s="130">
        <v>6.67</v>
      </c>
      <c r="BQ182" s="130">
        <v>2</v>
      </c>
      <c r="BR182" s="130">
        <v>-4</v>
      </c>
      <c r="BS182" s="130">
        <v>4</v>
      </c>
      <c r="BT182" s="130">
        <v>10</v>
      </c>
      <c r="BU182" s="130">
        <v>99.5</v>
      </c>
      <c r="BW182" s="130" t="s">
        <v>238</v>
      </c>
      <c r="BX182" s="130">
        <v>52.5</v>
      </c>
      <c r="BY182" s="130">
        <v>1</v>
      </c>
      <c r="BZ182" s="130">
        <v>55556</v>
      </c>
      <c r="CA182" s="130">
        <v>0.105</v>
      </c>
      <c r="CB182" s="130">
        <v>1.5</v>
      </c>
      <c r="CC182" s="130">
        <v>0.5</v>
      </c>
      <c r="CD182" s="130">
        <v>23.33</v>
      </c>
      <c r="CE182" s="130">
        <v>2</v>
      </c>
      <c r="CF182" s="130">
        <v>-4</v>
      </c>
      <c r="CG182" s="130">
        <v>4</v>
      </c>
      <c r="CH182" s="130">
        <v>10</v>
      </c>
      <c r="CI182" s="130">
        <v>95</v>
      </c>
      <c r="CY182" s="132">
        <v>95</v>
      </c>
      <c r="DA182" s="130" t="s">
        <v>398</v>
      </c>
      <c r="DC182" s="130">
        <v>8.1</v>
      </c>
      <c r="DD182" s="130">
        <v>8</v>
      </c>
      <c r="DE182" s="139">
        <v>0.95440000000000003</v>
      </c>
    </row>
    <row r="183" spans="1:149" s="130" customFormat="1" x14ac:dyDescent="0.2">
      <c r="A183" s="130" t="s">
        <v>391</v>
      </c>
      <c r="B183" s="130" t="s">
        <v>425</v>
      </c>
      <c r="C183" s="130" t="s">
        <v>393</v>
      </c>
      <c r="D183" s="130" t="s">
        <v>16</v>
      </c>
      <c r="E183" s="130" t="s">
        <v>22</v>
      </c>
      <c r="F183" s="130" t="s">
        <v>426</v>
      </c>
      <c r="G183" s="130">
        <v>1</v>
      </c>
      <c r="H183" s="130">
        <v>100</v>
      </c>
      <c r="I183" s="130" t="s">
        <v>14</v>
      </c>
      <c r="J183" s="131" t="s">
        <v>50</v>
      </c>
      <c r="K183" s="130">
        <v>12</v>
      </c>
      <c r="M183" s="130" t="s">
        <v>400</v>
      </c>
      <c r="N183" s="130" t="s">
        <v>394</v>
      </c>
      <c r="P183" s="131" t="s">
        <v>54</v>
      </c>
      <c r="Q183" s="130" t="s">
        <v>396</v>
      </c>
      <c r="S183" s="130" t="s">
        <v>396</v>
      </c>
      <c r="V183" s="130" t="s">
        <v>396</v>
      </c>
      <c r="Y183" s="130" t="s">
        <v>396</v>
      </c>
      <c r="AB183" s="130" t="s">
        <v>42</v>
      </c>
      <c r="AC183" s="130">
        <v>0.92600000000000005</v>
      </c>
      <c r="AF183" s="130">
        <v>0.1</v>
      </c>
      <c r="AG183" s="130">
        <v>4</v>
      </c>
      <c r="AI183" s="130">
        <v>200</v>
      </c>
      <c r="AM183" s="130">
        <v>200</v>
      </c>
      <c r="AN183" s="130">
        <v>2</v>
      </c>
      <c r="AR183" s="130">
        <v>2.5</v>
      </c>
      <c r="AT183" s="130">
        <v>2</v>
      </c>
      <c r="AU183" s="130">
        <v>1</v>
      </c>
      <c r="AW183" s="131" t="s">
        <v>188</v>
      </c>
      <c r="AX183" s="130" t="s">
        <v>44</v>
      </c>
      <c r="AY183" s="130">
        <v>-76</v>
      </c>
      <c r="AZ183" s="130">
        <v>0.7</v>
      </c>
      <c r="BB183" s="130" t="s">
        <v>397</v>
      </c>
      <c r="BC183" s="130" t="s">
        <v>427</v>
      </c>
      <c r="BD183" s="130">
        <v>0.2</v>
      </c>
      <c r="BE183" s="130">
        <v>1</v>
      </c>
      <c r="BI183" s="130" t="s">
        <v>245</v>
      </c>
      <c r="BJ183" s="130">
        <v>250</v>
      </c>
      <c r="BK183" s="130">
        <v>1</v>
      </c>
      <c r="BL183" s="130">
        <v>100</v>
      </c>
      <c r="BM183" s="130">
        <v>0</v>
      </c>
      <c r="BN183" s="130">
        <v>1</v>
      </c>
      <c r="BO183" s="130">
        <v>1</v>
      </c>
      <c r="BP183" s="130">
        <v>0.2</v>
      </c>
      <c r="BQ183" s="130">
        <v>0</v>
      </c>
      <c r="BR183" s="130">
        <v>0</v>
      </c>
      <c r="BS183" s="130">
        <v>0</v>
      </c>
      <c r="BT183" s="130">
        <v>10</v>
      </c>
      <c r="BU183" s="130">
        <v>99</v>
      </c>
      <c r="CY183" s="132" t="s">
        <v>191</v>
      </c>
      <c r="DA183" s="130" t="s">
        <v>398</v>
      </c>
      <c r="DC183" s="130" t="s">
        <v>428</v>
      </c>
      <c r="DE183" s="130" t="s">
        <v>429</v>
      </c>
    </row>
    <row r="184" spans="1:149" s="130" customFormat="1" x14ac:dyDescent="0.2">
      <c r="A184" s="130" t="s">
        <v>391</v>
      </c>
      <c r="B184" s="130" t="s">
        <v>430</v>
      </c>
      <c r="C184" s="130" t="s">
        <v>393</v>
      </c>
      <c r="D184" s="130" t="s">
        <v>16</v>
      </c>
      <c r="E184" s="130" t="s">
        <v>21</v>
      </c>
      <c r="F184" s="130" t="s">
        <v>426</v>
      </c>
      <c r="G184" s="130">
        <v>1</v>
      </c>
      <c r="H184" s="130">
        <v>100</v>
      </c>
      <c r="I184" s="130" t="s">
        <v>14</v>
      </c>
      <c r="J184" s="131" t="s">
        <v>50</v>
      </c>
      <c r="K184" s="130">
        <v>12</v>
      </c>
      <c r="M184" s="130" t="s">
        <v>400</v>
      </c>
      <c r="N184" s="130" t="s">
        <v>394</v>
      </c>
      <c r="P184" s="131" t="s">
        <v>54</v>
      </c>
      <c r="Q184" s="130" t="s">
        <v>396</v>
      </c>
      <c r="S184" s="130" t="s">
        <v>396</v>
      </c>
      <c r="V184" s="130" t="s">
        <v>396</v>
      </c>
      <c r="Y184" s="130" t="s">
        <v>396</v>
      </c>
      <c r="AB184" s="130" t="s">
        <v>42</v>
      </c>
      <c r="AC184" s="130">
        <v>0.92600000000000005</v>
      </c>
      <c r="AF184" s="130">
        <v>0.1</v>
      </c>
      <c r="AG184" s="130">
        <v>4</v>
      </c>
      <c r="AI184" s="130">
        <v>200</v>
      </c>
      <c r="AM184" s="130">
        <v>200</v>
      </c>
      <c r="AN184" s="130">
        <v>2</v>
      </c>
      <c r="AR184" s="130">
        <v>2.5</v>
      </c>
      <c r="AT184" s="130">
        <v>2</v>
      </c>
      <c r="AU184" s="130">
        <v>1</v>
      </c>
      <c r="AW184" s="131" t="s">
        <v>188</v>
      </c>
      <c r="AX184" s="130" t="s">
        <v>44</v>
      </c>
      <c r="AY184" s="130">
        <v>-76</v>
      </c>
      <c r="AZ184" s="130">
        <v>0.7</v>
      </c>
      <c r="BB184" s="130" t="s">
        <v>397</v>
      </c>
      <c r="BC184" s="130" t="s">
        <v>427</v>
      </c>
      <c r="BD184" s="130">
        <v>0.2</v>
      </c>
      <c r="BE184" s="130">
        <v>1</v>
      </c>
      <c r="BI184" s="130" t="s">
        <v>245</v>
      </c>
      <c r="BJ184" s="130">
        <v>250</v>
      </c>
      <c r="BK184" s="130">
        <v>1</v>
      </c>
      <c r="BL184" s="130">
        <v>100</v>
      </c>
      <c r="BM184" s="130">
        <v>0</v>
      </c>
      <c r="BN184" s="130">
        <v>1</v>
      </c>
      <c r="BO184" s="130">
        <v>1</v>
      </c>
      <c r="BP184" s="130">
        <v>0.2</v>
      </c>
      <c r="BQ184" s="130">
        <v>0</v>
      </c>
      <c r="BR184" s="130">
        <v>0</v>
      </c>
      <c r="BS184" s="130">
        <v>0</v>
      </c>
      <c r="BT184" s="130">
        <v>10</v>
      </c>
      <c r="BU184" s="130">
        <v>99</v>
      </c>
      <c r="CY184" s="132" t="s">
        <v>191</v>
      </c>
      <c r="DA184" s="130" t="s">
        <v>398</v>
      </c>
      <c r="DC184" s="130" t="s">
        <v>428</v>
      </c>
      <c r="DE184" s="130" t="s">
        <v>431</v>
      </c>
    </row>
    <row r="185" spans="1:149" s="130" customFormat="1" x14ac:dyDescent="0.2">
      <c r="A185" s="130" t="s">
        <v>391</v>
      </c>
      <c r="B185" s="130" t="s">
        <v>432</v>
      </c>
      <c r="C185" s="130" t="s">
        <v>393</v>
      </c>
      <c r="D185" s="130" t="s">
        <v>16</v>
      </c>
      <c r="E185" s="130" t="s">
        <v>22</v>
      </c>
      <c r="F185" s="130" t="s">
        <v>426</v>
      </c>
      <c r="G185" s="130">
        <v>1</v>
      </c>
      <c r="H185" s="130">
        <v>100</v>
      </c>
      <c r="I185" s="130" t="s">
        <v>14</v>
      </c>
      <c r="J185" s="131" t="s">
        <v>50</v>
      </c>
      <c r="K185" s="130">
        <v>12</v>
      </c>
      <c r="M185" s="130" t="s">
        <v>400</v>
      </c>
      <c r="N185" s="130" t="s">
        <v>394</v>
      </c>
      <c r="P185" s="131" t="s">
        <v>54</v>
      </c>
      <c r="Q185" s="130" t="s">
        <v>396</v>
      </c>
      <c r="S185" s="130" t="s">
        <v>396</v>
      </c>
      <c r="V185" s="130" t="s">
        <v>396</v>
      </c>
      <c r="Y185" s="130" t="s">
        <v>396</v>
      </c>
      <c r="AB185" s="130" t="s">
        <v>42</v>
      </c>
      <c r="AC185" s="130">
        <v>0.92600000000000005</v>
      </c>
      <c r="AF185" s="130">
        <v>0.1</v>
      </c>
      <c r="AG185" s="130">
        <v>4</v>
      </c>
      <c r="AI185" s="130">
        <v>200</v>
      </c>
      <c r="AM185" s="130">
        <v>200</v>
      </c>
      <c r="AN185" s="130">
        <v>2</v>
      </c>
      <c r="AR185" s="130">
        <v>2.5</v>
      </c>
      <c r="AT185" s="130">
        <v>2</v>
      </c>
      <c r="AU185" s="130">
        <v>1</v>
      </c>
      <c r="AW185" s="131" t="s">
        <v>188</v>
      </c>
      <c r="AX185" s="130" t="s">
        <v>44</v>
      </c>
      <c r="AY185" s="130">
        <v>-76</v>
      </c>
      <c r="AZ185" s="130">
        <v>0.7</v>
      </c>
      <c r="BB185" s="130" t="s">
        <v>397</v>
      </c>
      <c r="BC185" s="130" t="s">
        <v>433</v>
      </c>
      <c r="BD185" s="130">
        <v>10</v>
      </c>
      <c r="BE185" s="130">
        <v>1</v>
      </c>
      <c r="BI185" s="130" t="s">
        <v>248</v>
      </c>
      <c r="BJ185" s="130">
        <v>60</v>
      </c>
      <c r="BK185" s="130">
        <v>1</v>
      </c>
      <c r="BL185" s="130">
        <v>20833</v>
      </c>
      <c r="BM185" s="130">
        <v>0.105</v>
      </c>
      <c r="BN185" s="130">
        <v>1.5</v>
      </c>
      <c r="BO185" s="130">
        <v>0.5</v>
      </c>
      <c r="BP185" s="130">
        <v>10</v>
      </c>
      <c r="BQ185" s="130">
        <v>0</v>
      </c>
      <c r="BR185" s="130">
        <v>0</v>
      </c>
      <c r="BS185" s="130">
        <v>0</v>
      </c>
      <c r="BT185" s="130">
        <v>30</v>
      </c>
      <c r="BU185" s="130">
        <v>99</v>
      </c>
      <c r="CY185" s="132" t="s">
        <v>191</v>
      </c>
      <c r="DA185" s="130" t="s">
        <v>398</v>
      </c>
      <c r="DC185" s="130">
        <v>8.1</v>
      </c>
      <c r="DD185" s="130">
        <v>8</v>
      </c>
      <c r="DE185" s="139">
        <v>0.91669999999999996</v>
      </c>
    </row>
    <row r="186" spans="1:149" s="130" customFormat="1" x14ac:dyDescent="0.2">
      <c r="A186" s="130" t="s">
        <v>391</v>
      </c>
      <c r="B186" s="130" t="s">
        <v>434</v>
      </c>
      <c r="C186" s="130" t="s">
        <v>393</v>
      </c>
      <c r="D186" s="130" t="s">
        <v>16</v>
      </c>
      <c r="E186" s="130" t="s">
        <v>21</v>
      </c>
      <c r="F186" s="130" t="s">
        <v>426</v>
      </c>
      <c r="G186" s="130">
        <v>1</v>
      </c>
      <c r="H186" s="130">
        <v>100</v>
      </c>
      <c r="I186" s="130" t="s">
        <v>14</v>
      </c>
      <c r="J186" s="131" t="s">
        <v>50</v>
      </c>
      <c r="K186" s="130">
        <v>12</v>
      </c>
      <c r="M186" s="130" t="s">
        <v>400</v>
      </c>
      <c r="N186" s="130" t="s">
        <v>394</v>
      </c>
      <c r="P186" s="131" t="s">
        <v>54</v>
      </c>
      <c r="Q186" s="130" t="s">
        <v>396</v>
      </c>
      <c r="S186" s="130" t="s">
        <v>396</v>
      </c>
      <c r="V186" s="130" t="s">
        <v>396</v>
      </c>
      <c r="Y186" s="130" t="s">
        <v>396</v>
      </c>
      <c r="AB186" s="130" t="s">
        <v>42</v>
      </c>
      <c r="AC186" s="130">
        <v>0.92600000000000005</v>
      </c>
      <c r="AF186" s="130">
        <v>0.1</v>
      </c>
      <c r="AG186" s="130">
        <v>4</v>
      </c>
      <c r="AI186" s="130">
        <v>200</v>
      </c>
      <c r="AM186" s="130">
        <v>200</v>
      </c>
      <c r="AN186" s="130">
        <v>2</v>
      </c>
      <c r="AR186" s="130">
        <v>2.5</v>
      </c>
      <c r="AT186" s="130">
        <v>2</v>
      </c>
      <c r="AU186" s="130">
        <v>1</v>
      </c>
      <c r="AW186" s="131" t="s">
        <v>188</v>
      </c>
      <c r="AX186" s="130" t="s">
        <v>44</v>
      </c>
      <c r="AY186" s="130">
        <v>-76</v>
      </c>
      <c r="AZ186" s="130">
        <v>0.7</v>
      </c>
      <c r="BB186" s="130" t="s">
        <v>397</v>
      </c>
      <c r="BC186" s="130" t="s">
        <v>433</v>
      </c>
      <c r="BD186" s="130">
        <v>10</v>
      </c>
      <c r="BE186" s="130">
        <v>1</v>
      </c>
      <c r="BI186" s="130" t="s">
        <v>248</v>
      </c>
      <c r="BJ186" s="130">
        <v>60</v>
      </c>
      <c r="BK186" s="130">
        <v>1</v>
      </c>
      <c r="BL186" s="130">
        <v>20833</v>
      </c>
      <c r="BM186" s="130">
        <v>0.105</v>
      </c>
      <c r="BN186" s="130">
        <v>1.5</v>
      </c>
      <c r="BO186" s="130">
        <v>0.5</v>
      </c>
      <c r="BP186" s="130">
        <v>10</v>
      </c>
      <c r="BQ186" s="130">
        <v>0</v>
      </c>
      <c r="BR186" s="130">
        <v>0</v>
      </c>
      <c r="BS186" s="130">
        <v>0</v>
      </c>
      <c r="BT186" s="130">
        <v>30</v>
      </c>
      <c r="BU186" s="130">
        <v>99</v>
      </c>
      <c r="CY186" s="132" t="s">
        <v>191</v>
      </c>
      <c r="DA186" s="130" t="s">
        <v>398</v>
      </c>
      <c r="DC186" s="130" t="s">
        <v>435</v>
      </c>
      <c r="DE186" s="139"/>
    </row>
    <row r="187" spans="1:149" s="130" customFormat="1" x14ac:dyDescent="0.2">
      <c r="A187" s="130" t="s">
        <v>391</v>
      </c>
      <c r="B187" s="130" t="s">
        <v>436</v>
      </c>
      <c r="C187" s="130" t="s">
        <v>393</v>
      </c>
      <c r="D187" s="130" t="s">
        <v>16</v>
      </c>
      <c r="E187" s="130" t="s">
        <v>22</v>
      </c>
      <c r="F187" s="130" t="s">
        <v>426</v>
      </c>
      <c r="G187" s="130">
        <v>1</v>
      </c>
      <c r="H187" s="130">
        <v>100</v>
      </c>
      <c r="I187" s="130" t="s">
        <v>14</v>
      </c>
      <c r="J187" s="131" t="s">
        <v>50</v>
      </c>
      <c r="K187" s="130">
        <v>12</v>
      </c>
      <c r="M187" s="130" t="s">
        <v>400</v>
      </c>
      <c r="N187" s="130" t="s">
        <v>394</v>
      </c>
      <c r="P187" s="131" t="s">
        <v>54</v>
      </c>
      <c r="Q187" s="130" t="s">
        <v>396</v>
      </c>
      <c r="S187" s="130" t="s">
        <v>396</v>
      </c>
      <c r="V187" s="130" t="s">
        <v>396</v>
      </c>
      <c r="Y187" s="130" t="s">
        <v>396</v>
      </c>
      <c r="AB187" s="130" t="s">
        <v>42</v>
      </c>
      <c r="AC187" s="130">
        <v>0.92600000000000005</v>
      </c>
      <c r="AF187" s="130">
        <v>0.1</v>
      </c>
      <c r="AG187" s="130">
        <v>4</v>
      </c>
      <c r="AI187" s="130">
        <v>200</v>
      </c>
      <c r="AM187" s="130">
        <v>200</v>
      </c>
      <c r="AN187" s="130">
        <v>2</v>
      </c>
      <c r="AR187" s="130">
        <v>2.5</v>
      </c>
      <c r="AT187" s="130">
        <v>2</v>
      </c>
      <c r="AU187" s="130">
        <v>1</v>
      </c>
      <c r="AW187" s="131" t="s">
        <v>188</v>
      </c>
      <c r="AX187" s="130" t="s">
        <v>44</v>
      </c>
      <c r="AY187" s="130">
        <v>-76</v>
      </c>
      <c r="AZ187" s="130">
        <v>0.7</v>
      </c>
      <c r="BB187" s="130" t="s">
        <v>397</v>
      </c>
      <c r="BC187" s="130" t="s">
        <v>433</v>
      </c>
      <c r="BD187" s="130">
        <v>10</v>
      </c>
      <c r="BE187" s="130">
        <v>1</v>
      </c>
      <c r="BI187" s="130" t="s">
        <v>248</v>
      </c>
      <c r="BJ187" s="130">
        <v>60</v>
      </c>
      <c r="BK187" s="130">
        <v>1</v>
      </c>
      <c r="BL187" s="130">
        <v>20833</v>
      </c>
      <c r="BM187" s="130">
        <v>0.105</v>
      </c>
      <c r="BN187" s="130">
        <v>1.5</v>
      </c>
      <c r="BO187" s="130">
        <v>0.5</v>
      </c>
      <c r="BP187" s="130">
        <v>10</v>
      </c>
      <c r="BQ187" s="130">
        <v>0</v>
      </c>
      <c r="BR187" s="130">
        <v>0</v>
      </c>
      <c r="BS187" s="130">
        <v>0</v>
      </c>
      <c r="BT187" s="130">
        <v>10</v>
      </c>
      <c r="BU187" s="130">
        <v>99</v>
      </c>
      <c r="CY187" s="132" t="s">
        <v>191</v>
      </c>
      <c r="DA187" s="130" t="s">
        <v>398</v>
      </c>
      <c r="DC187" s="130" t="s">
        <v>435</v>
      </c>
      <c r="DE187" s="139"/>
    </row>
    <row r="188" spans="1:149" s="130" customFormat="1" x14ac:dyDescent="0.2">
      <c r="A188" s="130" t="s">
        <v>391</v>
      </c>
      <c r="B188" s="130" t="s">
        <v>437</v>
      </c>
      <c r="C188" s="130" t="s">
        <v>393</v>
      </c>
      <c r="D188" s="130" t="s">
        <v>16</v>
      </c>
      <c r="E188" s="130" t="s">
        <v>22</v>
      </c>
      <c r="F188" s="130" t="s">
        <v>426</v>
      </c>
      <c r="G188" s="130">
        <v>1</v>
      </c>
      <c r="H188" s="130">
        <v>100</v>
      </c>
      <c r="I188" s="130" t="s">
        <v>14</v>
      </c>
      <c r="J188" s="131" t="s">
        <v>50</v>
      </c>
      <c r="K188" s="130">
        <v>12</v>
      </c>
      <c r="M188" s="130" t="s">
        <v>400</v>
      </c>
      <c r="N188" s="130" t="s">
        <v>394</v>
      </c>
      <c r="P188" s="131" t="s">
        <v>54</v>
      </c>
      <c r="Q188" s="130" t="s">
        <v>396</v>
      </c>
      <c r="S188" s="130" t="s">
        <v>396</v>
      </c>
      <c r="V188" s="130" t="s">
        <v>396</v>
      </c>
      <c r="Y188" s="130" t="s">
        <v>396</v>
      </c>
      <c r="AB188" s="130" t="s">
        <v>42</v>
      </c>
      <c r="AC188" s="130">
        <v>0.92600000000000005</v>
      </c>
      <c r="AF188" s="130">
        <v>0.1</v>
      </c>
      <c r="AG188" s="130">
        <v>4</v>
      </c>
      <c r="AI188" s="130">
        <v>200</v>
      </c>
      <c r="AM188" s="130">
        <v>200</v>
      </c>
      <c r="AN188" s="130">
        <v>2</v>
      </c>
      <c r="AR188" s="130">
        <v>2.5</v>
      </c>
      <c r="AT188" s="130">
        <v>2</v>
      </c>
      <c r="AU188" s="130">
        <v>1</v>
      </c>
      <c r="AW188" s="131" t="s">
        <v>188</v>
      </c>
      <c r="AX188" s="130" t="s">
        <v>44</v>
      </c>
      <c r="AY188" s="130">
        <v>-76</v>
      </c>
      <c r="AZ188" s="130">
        <v>0.7</v>
      </c>
      <c r="BB188" s="130" t="s">
        <v>397</v>
      </c>
      <c r="BC188" s="130" t="s">
        <v>433</v>
      </c>
      <c r="BD188" s="130">
        <v>10</v>
      </c>
      <c r="BE188" s="130">
        <v>1</v>
      </c>
      <c r="BI188" s="130" t="s">
        <v>248</v>
      </c>
      <c r="BJ188" s="130">
        <v>60</v>
      </c>
      <c r="BK188" s="130">
        <v>1</v>
      </c>
      <c r="BL188" s="130">
        <v>20833</v>
      </c>
      <c r="BM188" s="130">
        <v>0.105</v>
      </c>
      <c r="BN188" s="130">
        <v>1.5</v>
      </c>
      <c r="BO188" s="130">
        <v>0.5</v>
      </c>
      <c r="BP188" s="130">
        <v>10</v>
      </c>
      <c r="BQ188" s="130">
        <v>0</v>
      </c>
      <c r="BR188" s="130">
        <v>0</v>
      </c>
      <c r="BS188" s="130">
        <v>0</v>
      </c>
      <c r="BT188" s="130">
        <v>15</v>
      </c>
      <c r="BU188" s="130">
        <v>99</v>
      </c>
      <c r="CY188" s="132" t="s">
        <v>191</v>
      </c>
      <c r="DA188" s="130" t="s">
        <v>398</v>
      </c>
      <c r="DC188" s="130">
        <v>5.4</v>
      </c>
      <c r="DD188" s="130">
        <v>5</v>
      </c>
      <c r="DE188" s="139">
        <v>0.92190000000000005</v>
      </c>
    </row>
    <row r="189" spans="1:149" s="130" customFormat="1" x14ac:dyDescent="0.2">
      <c r="A189" s="130" t="s">
        <v>391</v>
      </c>
      <c r="B189" s="130" t="s">
        <v>438</v>
      </c>
      <c r="C189" s="130" t="s">
        <v>393</v>
      </c>
      <c r="D189" s="130" t="s">
        <v>16</v>
      </c>
      <c r="E189" s="130" t="s">
        <v>22</v>
      </c>
      <c r="F189" s="130" t="s">
        <v>426</v>
      </c>
      <c r="G189" s="130">
        <v>1</v>
      </c>
      <c r="H189" s="130">
        <v>100</v>
      </c>
      <c r="I189" s="130" t="s">
        <v>14</v>
      </c>
      <c r="J189" s="131" t="s">
        <v>50</v>
      </c>
      <c r="K189" s="130">
        <v>12</v>
      </c>
      <c r="M189" s="130" t="s">
        <v>400</v>
      </c>
      <c r="N189" s="130" t="s">
        <v>394</v>
      </c>
      <c r="P189" s="131" t="s">
        <v>54</v>
      </c>
      <c r="Q189" s="130" t="s">
        <v>396</v>
      </c>
      <c r="S189" s="130" t="s">
        <v>396</v>
      </c>
      <c r="V189" s="130" t="s">
        <v>396</v>
      </c>
      <c r="Y189" s="130" t="s">
        <v>396</v>
      </c>
      <c r="AB189" s="130" t="s">
        <v>42</v>
      </c>
      <c r="AC189" s="130">
        <v>0.92600000000000005</v>
      </c>
      <c r="AF189" s="130">
        <v>0.1</v>
      </c>
      <c r="AG189" s="130">
        <v>4</v>
      </c>
      <c r="AI189" s="130">
        <v>200</v>
      </c>
      <c r="AM189" s="130">
        <v>200</v>
      </c>
      <c r="AN189" s="130">
        <v>2</v>
      </c>
      <c r="AR189" s="130">
        <v>2.5</v>
      </c>
      <c r="AT189" s="130">
        <v>2</v>
      </c>
      <c r="AU189" s="130">
        <v>1</v>
      </c>
      <c r="AW189" s="131" t="s">
        <v>188</v>
      </c>
      <c r="AX189" s="130" t="s">
        <v>44</v>
      </c>
      <c r="AY189" s="130">
        <v>-76</v>
      </c>
      <c r="AZ189" s="130">
        <v>0.7</v>
      </c>
      <c r="BB189" s="130" t="s">
        <v>397</v>
      </c>
      <c r="BC189" s="130" t="s">
        <v>433</v>
      </c>
      <c r="BD189" s="130">
        <v>10</v>
      </c>
      <c r="BE189" s="130">
        <v>1</v>
      </c>
      <c r="BI189" s="130" t="s">
        <v>248</v>
      </c>
      <c r="BJ189" s="130">
        <v>60</v>
      </c>
      <c r="BK189" s="130">
        <v>1</v>
      </c>
      <c r="BL189" s="130">
        <v>20833</v>
      </c>
      <c r="BM189" s="130">
        <v>0.105</v>
      </c>
      <c r="BN189" s="130">
        <v>1.5</v>
      </c>
      <c r="BO189" s="130">
        <v>0.5</v>
      </c>
      <c r="BP189" s="130">
        <v>10</v>
      </c>
      <c r="BQ189" s="130">
        <v>0</v>
      </c>
      <c r="BR189" s="130">
        <v>0</v>
      </c>
      <c r="BS189" s="130">
        <v>0</v>
      </c>
      <c r="BT189" s="130">
        <v>60</v>
      </c>
      <c r="BU189" s="130">
        <v>99</v>
      </c>
      <c r="CY189" s="132" t="s">
        <v>191</v>
      </c>
      <c r="DA189" s="130" t="s">
        <v>398</v>
      </c>
      <c r="DC189" s="130">
        <v>8.3000000000000007</v>
      </c>
      <c r="DD189" s="130">
        <v>8</v>
      </c>
      <c r="DE189" s="139">
        <v>0.93810000000000004</v>
      </c>
    </row>
    <row r="190" spans="1:149" s="130" customFormat="1" x14ac:dyDescent="0.2">
      <c r="A190" s="130" t="s">
        <v>439</v>
      </c>
      <c r="C190" s="130" t="s">
        <v>440</v>
      </c>
      <c r="D190" s="130" t="s">
        <v>16</v>
      </c>
      <c r="E190" s="130" t="s">
        <v>22</v>
      </c>
      <c r="F190" s="130" t="s">
        <v>344</v>
      </c>
      <c r="G190" s="130">
        <v>1</v>
      </c>
      <c r="H190" s="130">
        <v>100</v>
      </c>
      <c r="I190" s="130" t="s">
        <v>14</v>
      </c>
      <c r="J190" s="131" t="s">
        <v>51</v>
      </c>
      <c r="K190" s="130">
        <v>12</v>
      </c>
      <c r="M190" s="130" t="s">
        <v>9</v>
      </c>
      <c r="N190" s="130" t="s">
        <v>168</v>
      </c>
      <c r="P190" s="131" t="s">
        <v>54</v>
      </c>
      <c r="Q190" s="130" t="s">
        <v>156</v>
      </c>
      <c r="S190" s="130" t="s">
        <v>156</v>
      </c>
      <c r="V190" s="130" t="s">
        <v>155</v>
      </c>
      <c r="W190" s="130">
        <v>2.5</v>
      </c>
      <c r="Y190" s="130" t="s">
        <v>156</v>
      </c>
      <c r="AB190" s="130" t="s">
        <v>42</v>
      </c>
      <c r="AC190" s="130">
        <v>0.9</v>
      </c>
      <c r="AF190" s="130">
        <v>0.1</v>
      </c>
      <c r="AG190" s="130" t="s">
        <v>441</v>
      </c>
      <c r="AM190" s="130">
        <v>40</v>
      </c>
      <c r="AN190" s="130">
        <v>1</v>
      </c>
      <c r="AP190" s="130">
        <v>1</v>
      </c>
      <c r="AQ190" s="130">
        <v>3</v>
      </c>
      <c r="AR190" s="130">
        <v>4</v>
      </c>
      <c r="AT190" s="130">
        <v>2</v>
      </c>
      <c r="AU190" s="130">
        <v>2</v>
      </c>
      <c r="AW190" s="131" t="s">
        <v>188</v>
      </c>
      <c r="AX190" s="130" t="s">
        <v>44</v>
      </c>
      <c r="AY190" s="130">
        <v>-98</v>
      </c>
      <c r="AZ190" s="130">
        <v>0.8</v>
      </c>
      <c r="BB190" s="130" t="s">
        <v>163</v>
      </c>
      <c r="BC190" s="130" t="s">
        <v>280</v>
      </c>
      <c r="BD190" s="130">
        <v>30</v>
      </c>
      <c r="BE190" s="130">
        <v>1</v>
      </c>
      <c r="BI190" s="130" t="s">
        <v>242</v>
      </c>
      <c r="BJ190" s="130">
        <v>60</v>
      </c>
      <c r="BK190" s="130">
        <v>1</v>
      </c>
      <c r="BL190" s="130">
        <v>62500</v>
      </c>
      <c r="BM190" s="130">
        <v>0.105</v>
      </c>
      <c r="BN190" s="130">
        <v>1.5</v>
      </c>
      <c r="BO190" s="130">
        <v>0.5</v>
      </c>
      <c r="BP190" s="16">
        <f t="shared" ref="BP190:BP203" si="13">BJ190*BL190*8*BK190/1000000</f>
        <v>30</v>
      </c>
      <c r="BQ190" s="130">
        <v>2</v>
      </c>
      <c r="BR190" s="130">
        <v>-4</v>
      </c>
      <c r="BS190" s="130">
        <v>4</v>
      </c>
      <c r="BT190" s="130">
        <v>15</v>
      </c>
      <c r="BU190" s="130" t="s">
        <v>203</v>
      </c>
      <c r="BW190" s="130" t="str">
        <f t="shared" ref="BW190:BW201" si="14">IF($BE190&lt;2,"Null","")</f>
        <v>Null</v>
      </c>
      <c r="CD190" s="16"/>
      <c r="CK190" s="130" t="str">
        <f t="shared" ref="CK190:CK203" si="15">IF($BE190&lt;3,"Null","")</f>
        <v>Null</v>
      </c>
      <c r="CL190" s="130">
        <v>60</v>
      </c>
      <c r="CM190" s="130">
        <v>1</v>
      </c>
      <c r="CR190" s="16">
        <f t="shared" ref="CR190:CR203" si="16">CN190*8*CM190/1000000</f>
        <v>0</v>
      </c>
      <c r="CY190" s="132" t="s">
        <v>191</v>
      </c>
      <c r="DA190" s="130" t="s">
        <v>158</v>
      </c>
      <c r="DC190" s="146">
        <v>5.0999999999999996</v>
      </c>
      <c r="DD190" s="143">
        <f t="shared" ref="DD190:DD203" si="17">FLOOR(DC190,1)</f>
        <v>5</v>
      </c>
      <c r="DE190" s="141"/>
      <c r="ES190" s="141"/>
    </row>
    <row r="191" spans="1:149" s="130" customFormat="1" x14ac:dyDescent="0.2">
      <c r="A191" s="130" t="s">
        <v>439</v>
      </c>
      <c r="C191" s="130" t="s">
        <v>440</v>
      </c>
      <c r="D191" s="130" t="s">
        <v>16</v>
      </c>
      <c r="E191" s="130" t="s">
        <v>22</v>
      </c>
      <c r="F191" s="130" t="s">
        <v>344</v>
      </c>
      <c r="G191" s="130">
        <v>1</v>
      </c>
      <c r="H191" s="130">
        <v>100</v>
      </c>
      <c r="I191" s="130" t="s">
        <v>14</v>
      </c>
      <c r="J191" s="131" t="s">
        <v>51</v>
      </c>
      <c r="K191" s="130">
        <v>12</v>
      </c>
      <c r="M191" s="130" t="s">
        <v>9</v>
      </c>
      <c r="N191" s="130" t="s">
        <v>168</v>
      </c>
      <c r="P191" s="131" t="s">
        <v>54</v>
      </c>
      <c r="Q191" s="130" t="s">
        <v>156</v>
      </c>
      <c r="S191" s="130" t="s">
        <v>156</v>
      </c>
      <c r="V191" s="130" t="s">
        <v>155</v>
      </c>
      <c r="W191" s="130">
        <v>2.5</v>
      </c>
      <c r="Y191" s="130" t="s">
        <v>156</v>
      </c>
      <c r="AB191" s="130" t="s">
        <v>42</v>
      </c>
      <c r="AC191" s="130">
        <v>0.9</v>
      </c>
      <c r="AF191" s="130">
        <v>0.1</v>
      </c>
      <c r="AG191" s="130" t="s">
        <v>441</v>
      </c>
      <c r="AM191" s="130">
        <v>40</v>
      </c>
      <c r="AN191" s="130">
        <v>1</v>
      </c>
      <c r="AP191" s="130">
        <v>1</v>
      </c>
      <c r="AQ191" s="130">
        <v>3</v>
      </c>
      <c r="AR191" s="130">
        <v>4</v>
      </c>
      <c r="AT191" s="130">
        <v>2</v>
      </c>
      <c r="AU191" s="130">
        <v>2</v>
      </c>
      <c r="AW191" s="131" t="s">
        <v>188</v>
      </c>
      <c r="AX191" s="130" t="s">
        <v>44</v>
      </c>
      <c r="AY191" s="130">
        <v>-98</v>
      </c>
      <c r="AZ191" s="130">
        <v>0.8</v>
      </c>
      <c r="BB191" s="130" t="s">
        <v>163</v>
      </c>
      <c r="BC191" s="130" t="s">
        <v>279</v>
      </c>
      <c r="BD191" s="130">
        <v>30</v>
      </c>
      <c r="BE191" s="130">
        <v>1</v>
      </c>
      <c r="BI191" s="130" t="s">
        <v>242</v>
      </c>
      <c r="BJ191" s="130">
        <v>60</v>
      </c>
      <c r="BK191" s="130">
        <v>1</v>
      </c>
      <c r="BL191" s="130">
        <v>62500</v>
      </c>
      <c r="BM191" s="130">
        <v>0.105</v>
      </c>
      <c r="BN191" s="130">
        <v>1.5</v>
      </c>
      <c r="BO191" s="130">
        <v>0.5</v>
      </c>
      <c r="BP191" s="16">
        <f t="shared" si="13"/>
        <v>30</v>
      </c>
      <c r="BQ191" s="130">
        <v>2</v>
      </c>
      <c r="BR191" s="130">
        <v>-4</v>
      </c>
      <c r="BS191" s="130">
        <v>4</v>
      </c>
      <c r="BT191" s="130">
        <v>10</v>
      </c>
      <c r="BU191" s="130" t="s">
        <v>203</v>
      </c>
      <c r="BW191" s="130" t="str">
        <f t="shared" si="14"/>
        <v>Null</v>
      </c>
      <c r="CD191" s="16"/>
      <c r="CK191" s="130" t="str">
        <f t="shared" si="15"/>
        <v>Null</v>
      </c>
      <c r="CL191" s="130">
        <v>60</v>
      </c>
      <c r="CM191" s="130">
        <v>1</v>
      </c>
      <c r="CR191" s="16">
        <f t="shared" si="16"/>
        <v>0</v>
      </c>
      <c r="CY191" s="132" t="s">
        <v>191</v>
      </c>
      <c r="DA191" s="130" t="s">
        <v>158</v>
      </c>
      <c r="DC191" s="146">
        <v>4.2</v>
      </c>
      <c r="DD191" s="143">
        <f t="shared" si="17"/>
        <v>4</v>
      </c>
      <c r="DE191" s="141"/>
      <c r="ES191" s="141"/>
    </row>
    <row r="192" spans="1:149" s="130" customFormat="1" x14ac:dyDescent="0.2">
      <c r="A192" s="130" t="s">
        <v>439</v>
      </c>
      <c r="C192" s="130" t="s">
        <v>440</v>
      </c>
      <c r="D192" s="130" t="s">
        <v>16</v>
      </c>
      <c r="E192" s="130" t="s">
        <v>0</v>
      </c>
      <c r="F192" s="130" t="s">
        <v>344</v>
      </c>
      <c r="G192" s="130">
        <v>1</v>
      </c>
      <c r="H192" s="130">
        <v>100</v>
      </c>
      <c r="I192" s="130" t="s">
        <v>14</v>
      </c>
      <c r="J192" s="131" t="s">
        <v>51</v>
      </c>
      <c r="K192" s="130">
        <v>12</v>
      </c>
      <c r="M192" s="130" t="s">
        <v>9</v>
      </c>
      <c r="N192" s="130" t="s">
        <v>168</v>
      </c>
      <c r="P192" s="131" t="s">
        <v>54</v>
      </c>
      <c r="Q192" s="130" t="s">
        <v>156</v>
      </c>
      <c r="S192" s="130" t="s">
        <v>156</v>
      </c>
      <c r="V192" s="130" t="s">
        <v>155</v>
      </c>
      <c r="W192" s="130">
        <v>2.5</v>
      </c>
      <c r="Y192" s="130" t="s">
        <v>156</v>
      </c>
      <c r="AB192" s="130" t="s">
        <v>42</v>
      </c>
      <c r="AC192" s="130">
        <v>0.9</v>
      </c>
      <c r="AF192" s="130">
        <v>0.1</v>
      </c>
      <c r="AG192" s="130" t="s">
        <v>441</v>
      </c>
      <c r="AM192" s="130">
        <v>40</v>
      </c>
      <c r="AN192" s="130">
        <v>1</v>
      </c>
      <c r="AP192" s="130">
        <v>1</v>
      </c>
      <c r="AQ192" s="130">
        <v>3</v>
      </c>
      <c r="AR192" s="130">
        <v>4</v>
      </c>
      <c r="AT192" s="130">
        <v>2</v>
      </c>
      <c r="AU192" s="130">
        <v>2</v>
      </c>
      <c r="AW192" s="131" t="s">
        <v>188</v>
      </c>
      <c r="AX192" s="130" t="s">
        <v>44</v>
      </c>
      <c r="AY192" s="130">
        <v>-98</v>
      </c>
      <c r="AZ192" s="130">
        <v>0.8</v>
      </c>
      <c r="BB192" s="130" t="s">
        <v>163</v>
      </c>
      <c r="BC192" s="130" t="s">
        <v>280</v>
      </c>
      <c r="BD192" s="130">
        <v>30</v>
      </c>
      <c r="BE192" s="130">
        <v>1</v>
      </c>
      <c r="BI192" s="130" t="s">
        <v>242</v>
      </c>
      <c r="BJ192" s="130">
        <v>60</v>
      </c>
      <c r="BK192" s="130">
        <v>1</v>
      </c>
      <c r="BL192" s="130">
        <v>62500</v>
      </c>
      <c r="BM192" s="130">
        <v>0.105</v>
      </c>
      <c r="BN192" s="130">
        <v>1.5</v>
      </c>
      <c r="BO192" s="130">
        <v>0.5</v>
      </c>
      <c r="BP192" s="16">
        <f t="shared" si="13"/>
        <v>30</v>
      </c>
      <c r="BQ192" s="130">
        <v>2</v>
      </c>
      <c r="BR192" s="130">
        <v>-4</v>
      </c>
      <c r="BS192" s="130">
        <v>4</v>
      </c>
      <c r="BT192" s="130">
        <v>15</v>
      </c>
      <c r="BU192" s="130" t="s">
        <v>203</v>
      </c>
      <c r="BW192" s="130" t="str">
        <f t="shared" si="14"/>
        <v>Null</v>
      </c>
      <c r="CD192" s="16"/>
      <c r="CK192" s="130" t="str">
        <f t="shared" si="15"/>
        <v>Null</v>
      </c>
      <c r="CL192" s="130">
        <v>60</v>
      </c>
      <c r="CM192" s="130">
        <v>1</v>
      </c>
      <c r="CR192" s="16">
        <f t="shared" si="16"/>
        <v>0</v>
      </c>
      <c r="CY192" s="132" t="s">
        <v>191</v>
      </c>
      <c r="DA192" s="130" t="s">
        <v>158</v>
      </c>
      <c r="DC192" s="146">
        <v>2.4</v>
      </c>
      <c r="DD192" s="143">
        <f t="shared" si="17"/>
        <v>2</v>
      </c>
      <c r="DE192" s="141"/>
      <c r="ES192" s="141"/>
    </row>
    <row r="193" spans="1:149" s="130" customFormat="1" x14ac:dyDescent="0.2">
      <c r="A193" s="130" t="s">
        <v>439</v>
      </c>
      <c r="C193" s="130" t="s">
        <v>440</v>
      </c>
      <c r="D193" s="130" t="s">
        <v>16</v>
      </c>
      <c r="E193" s="130" t="s">
        <v>0</v>
      </c>
      <c r="F193" s="130" t="s">
        <v>344</v>
      </c>
      <c r="G193" s="130">
        <v>1</v>
      </c>
      <c r="H193" s="130">
        <v>100</v>
      </c>
      <c r="I193" s="130" t="s">
        <v>14</v>
      </c>
      <c r="J193" s="131" t="s">
        <v>51</v>
      </c>
      <c r="K193" s="130">
        <v>12</v>
      </c>
      <c r="M193" s="130" t="s">
        <v>9</v>
      </c>
      <c r="N193" s="130" t="s">
        <v>168</v>
      </c>
      <c r="P193" s="131" t="s">
        <v>54</v>
      </c>
      <c r="Q193" s="130" t="s">
        <v>156</v>
      </c>
      <c r="S193" s="130" t="s">
        <v>156</v>
      </c>
      <c r="V193" s="130" t="s">
        <v>155</v>
      </c>
      <c r="W193" s="130">
        <v>2.5</v>
      </c>
      <c r="Y193" s="130" t="s">
        <v>156</v>
      </c>
      <c r="AB193" s="130" t="s">
        <v>42</v>
      </c>
      <c r="AC193" s="130">
        <v>0.9</v>
      </c>
      <c r="AF193" s="130">
        <v>0.1</v>
      </c>
      <c r="AG193" s="130" t="s">
        <v>441</v>
      </c>
      <c r="AM193" s="130">
        <v>40</v>
      </c>
      <c r="AN193" s="130">
        <v>1</v>
      </c>
      <c r="AP193" s="130">
        <v>1</v>
      </c>
      <c r="AQ193" s="130">
        <v>3</v>
      </c>
      <c r="AR193" s="130">
        <v>4</v>
      </c>
      <c r="AT193" s="130">
        <v>2</v>
      </c>
      <c r="AU193" s="130">
        <v>2</v>
      </c>
      <c r="AW193" s="131" t="s">
        <v>188</v>
      </c>
      <c r="AX193" s="130" t="s">
        <v>44</v>
      </c>
      <c r="AY193" s="130">
        <v>-98</v>
      </c>
      <c r="AZ193" s="130">
        <v>0.8</v>
      </c>
      <c r="BB193" s="130" t="s">
        <v>163</v>
      </c>
      <c r="BC193" s="130" t="s">
        <v>279</v>
      </c>
      <c r="BD193" s="130">
        <v>30</v>
      </c>
      <c r="BE193" s="130">
        <v>1</v>
      </c>
      <c r="BI193" s="130" t="s">
        <v>242</v>
      </c>
      <c r="BJ193" s="130">
        <v>60</v>
      </c>
      <c r="BK193" s="130">
        <v>1</v>
      </c>
      <c r="BL193" s="130">
        <v>62500</v>
      </c>
      <c r="BM193" s="130">
        <v>0.105</v>
      </c>
      <c r="BN193" s="130">
        <v>1.5</v>
      </c>
      <c r="BO193" s="130">
        <v>0.5</v>
      </c>
      <c r="BP193" s="16">
        <f t="shared" si="13"/>
        <v>30</v>
      </c>
      <c r="BQ193" s="130">
        <v>2</v>
      </c>
      <c r="BR193" s="130">
        <v>-4</v>
      </c>
      <c r="BS193" s="130">
        <v>4</v>
      </c>
      <c r="BT193" s="130">
        <v>10</v>
      </c>
      <c r="BU193" s="130" t="s">
        <v>203</v>
      </c>
      <c r="BW193" s="130" t="str">
        <f t="shared" si="14"/>
        <v>Null</v>
      </c>
      <c r="CD193" s="16"/>
      <c r="CK193" s="130" t="str">
        <f t="shared" si="15"/>
        <v>Null</v>
      </c>
      <c r="CL193" s="130">
        <v>60</v>
      </c>
      <c r="CM193" s="130">
        <v>1</v>
      </c>
      <c r="CR193" s="16">
        <f t="shared" si="16"/>
        <v>0</v>
      </c>
      <c r="CY193" s="132" t="s">
        <v>191</v>
      </c>
      <c r="DA193" s="130" t="s">
        <v>158</v>
      </c>
      <c r="DC193" s="146">
        <v>0.52</v>
      </c>
      <c r="DD193" s="143">
        <f t="shared" si="17"/>
        <v>0</v>
      </c>
      <c r="DE193" s="141"/>
      <c r="ES193" s="141"/>
    </row>
    <row r="194" spans="1:149" s="130" customFormat="1" x14ac:dyDescent="0.2">
      <c r="A194" s="130" t="s">
        <v>439</v>
      </c>
      <c r="C194" s="130" t="s">
        <v>440</v>
      </c>
      <c r="D194" s="130" t="s">
        <v>19</v>
      </c>
      <c r="E194" s="130" t="s">
        <v>22</v>
      </c>
      <c r="F194" s="130" t="s">
        <v>344</v>
      </c>
      <c r="G194" s="130">
        <v>1</v>
      </c>
      <c r="H194" s="130">
        <v>100</v>
      </c>
      <c r="I194" s="130" t="s">
        <v>14</v>
      </c>
      <c r="J194" s="131" t="s">
        <v>49</v>
      </c>
      <c r="K194" s="130">
        <v>12</v>
      </c>
      <c r="M194" s="130" t="s">
        <v>9</v>
      </c>
      <c r="N194" s="130" t="s">
        <v>168</v>
      </c>
      <c r="P194" s="131" t="s">
        <v>54</v>
      </c>
      <c r="Q194" s="130" t="s">
        <v>156</v>
      </c>
      <c r="S194" s="130" t="s">
        <v>156</v>
      </c>
      <c r="V194" s="130" t="s">
        <v>155</v>
      </c>
      <c r="W194" s="130">
        <v>2.5</v>
      </c>
      <c r="Y194" s="130" t="s">
        <v>156</v>
      </c>
      <c r="AB194" s="130" t="s">
        <v>42</v>
      </c>
      <c r="AC194" s="130">
        <v>0.9</v>
      </c>
      <c r="AF194" s="130">
        <v>0.1</v>
      </c>
      <c r="AG194" s="130" t="s">
        <v>441</v>
      </c>
      <c r="AM194" s="130">
        <v>40</v>
      </c>
      <c r="AN194" s="130">
        <v>1</v>
      </c>
      <c r="AP194" s="130">
        <v>1</v>
      </c>
      <c r="AQ194" s="130">
        <v>3</v>
      </c>
      <c r="AR194" s="130">
        <v>4</v>
      </c>
      <c r="AT194" s="130">
        <v>2</v>
      </c>
      <c r="AU194" s="130">
        <v>2</v>
      </c>
      <c r="AW194" s="131" t="s">
        <v>442</v>
      </c>
      <c r="AX194" s="130" t="s">
        <v>44</v>
      </c>
      <c r="AY194" s="130">
        <v>-98</v>
      </c>
      <c r="AZ194" s="130">
        <v>0.8</v>
      </c>
      <c r="BB194" s="130" t="s">
        <v>163</v>
      </c>
      <c r="BC194" s="130" t="s">
        <v>280</v>
      </c>
      <c r="BD194" s="130">
        <v>30</v>
      </c>
      <c r="BE194" s="130">
        <v>1</v>
      </c>
      <c r="BI194" s="130" t="s">
        <v>242</v>
      </c>
      <c r="BJ194" s="130">
        <v>60</v>
      </c>
      <c r="BK194" s="130">
        <v>1</v>
      </c>
      <c r="BL194" s="130">
        <v>62500</v>
      </c>
      <c r="BM194" s="130">
        <v>0.105</v>
      </c>
      <c r="BN194" s="130">
        <v>1.5</v>
      </c>
      <c r="BO194" s="130">
        <v>0.5</v>
      </c>
      <c r="BP194" s="16">
        <f t="shared" si="13"/>
        <v>30</v>
      </c>
      <c r="BQ194" s="130">
        <v>2</v>
      </c>
      <c r="BR194" s="130">
        <v>-4</v>
      </c>
      <c r="BS194" s="130">
        <v>4</v>
      </c>
      <c r="BT194" s="130">
        <v>15</v>
      </c>
      <c r="BU194" s="130" t="s">
        <v>203</v>
      </c>
      <c r="BW194" s="130" t="str">
        <f t="shared" si="14"/>
        <v>Null</v>
      </c>
      <c r="CD194" s="16"/>
      <c r="CK194" s="130" t="str">
        <f t="shared" si="15"/>
        <v>Null</v>
      </c>
      <c r="CL194" s="130">
        <v>60</v>
      </c>
      <c r="CM194" s="130">
        <v>1</v>
      </c>
      <c r="CR194" s="16">
        <f t="shared" si="16"/>
        <v>0</v>
      </c>
      <c r="CY194" s="132" t="s">
        <v>191</v>
      </c>
      <c r="DA194" s="130" t="s">
        <v>158</v>
      </c>
      <c r="DC194" s="146">
        <v>6.2</v>
      </c>
      <c r="DD194" s="143">
        <f t="shared" si="17"/>
        <v>6</v>
      </c>
      <c r="DE194" s="141"/>
      <c r="ES194" s="141"/>
    </row>
    <row r="195" spans="1:149" s="130" customFormat="1" x14ac:dyDescent="0.2">
      <c r="A195" s="130" t="s">
        <v>439</v>
      </c>
      <c r="C195" s="130" t="s">
        <v>440</v>
      </c>
      <c r="D195" s="130" t="s">
        <v>19</v>
      </c>
      <c r="E195" s="130" t="s">
        <v>22</v>
      </c>
      <c r="F195" s="130" t="s">
        <v>344</v>
      </c>
      <c r="G195" s="130">
        <v>1</v>
      </c>
      <c r="H195" s="130">
        <v>100</v>
      </c>
      <c r="I195" s="130" t="s">
        <v>14</v>
      </c>
      <c r="J195" s="131" t="s">
        <v>49</v>
      </c>
      <c r="K195" s="130">
        <v>12</v>
      </c>
      <c r="M195" s="130" t="s">
        <v>9</v>
      </c>
      <c r="N195" s="130" t="s">
        <v>168</v>
      </c>
      <c r="P195" s="131" t="s">
        <v>54</v>
      </c>
      <c r="Q195" s="130" t="s">
        <v>156</v>
      </c>
      <c r="S195" s="130" t="s">
        <v>156</v>
      </c>
      <c r="V195" s="130" t="s">
        <v>155</v>
      </c>
      <c r="W195" s="130">
        <v>2.5</v>
      </c>
      <c r="Y195" s="130" t="s">
        <v>156</v>
      </c>
      <c r="AB195" s="130" t="s">
        <v>42</v>
      </c>
      <c r="AC195" s="130">
        <v>0.9</v>
      </c>
      <c r="AF195" s="130">
        <v>0.1</v>
      </c>
      <c r="AG195" s="130" t="s">
        <v>441</v>
      </c>
      <c r="AM195" s="130">
        <v>40</v>
      </c>
      <c r="AN195" s="130">
        <v>1</v>
      </c>
      <c r="AP195" s="130">
        <v>1</v>
      </c>
      <c r="AQ195" s="130">
        <v>3</v>
      </c>
      <c r="AR195" s="130">
        <v>4</v>
      </c>
      <c r="AT195" s="130">
        <v>2</v>
      </c>
      <c r="AU195" s="130">
        <v>2</v>
      </c>
      <c r="AW195" s="131" t="s">
        <v>442</v>
      </c>
      <c r="AX195" s="130" t="s">
        <v>44</v>
      </c>
      <c r="AY195" s="130">
        <v>-98</v>
      </c>
      <c r="AZ195" s="130">
        <v>0.8</v>
      </c>
      <c r="BB195" s="130" t="s">
        <v>163</v>
      </c>
      <c r="BC195" s="130" t="s">
        <v>279</v>
      </c>
      <c r="BD195" s="130">
        <v>30</v>
      </c>
      <c r="BE195" s="130">
        <v>1</v>
      </c>
      <c r="BI195" s="130" t="s">
        <v>242</v>
      </c>
      <c r="BJ195" s="130">
        <v>60</v>
      </c>
      <c r="BK195" s="130">
        <v>1</v>
      </c>
      <c r="BL195" s="130">
        <v>62500</v>
      </c>
      <c r="BM195" s="130">
        <v>0.105</v>
      </c>
      <c r="BN195" s="130">
        <v>1.5</v>
      </c>
      <c r="BO195" s="130">
        <v>0.5</v>
      </c>
      <c r="BP195" s="16">
        <f t="shared" si="13"/>
        <v>30</v>
      </c>
      <c r="BQ195" s="130">
        <v>2</v>
      </c>
      <c r="BR195" s="130">
        <v>-4</v>
      </c>
      <c r="BS195" s="130">
        <v>4</v>
      </c>
      <c r="BT195" s="130">
        <v>10</v>
      </c>
      <c r="BU195" s="130" t="s">
        <v>203</v>
      </c>
      <c r="BW195" s="130" t="str">
        <f t="shared" si="14"/>
        <v>Null</v>
      </c>
      <c r="CD195" s="16"/>
      <c r="CK195" s="130" t="str">
        <f t="shared" si="15"/>
        <v>Null</v>
      </c>
      <c r="CL195" s="130">
        <v>60</v>
      </c>
      <c r="CM195" s="130">
        <v>1</v>
      </c>
      <c r="CR195" s="16">
        <f t="shared" si="16"/>
        <v>0</v>
      </c>
      <c r="CY195" s="132" t="s">
        <v>191</v>
      </c>
      <c r="DA195" s="130" t="s">
        <v>158</v>
      </c>
      <c r="DC195" s="146">
        <v>5.3</v>
      </c>
      <c r="DD195" s="143">
        <f t="shared" si="17"/>
        <v>5</v>
      </c>
      <c r="DE195" s="141"/>
      <c r="ES195" s="141"/>
    </row>
    <row r="196" spans="1:149" s="130" customFormat="1" x14ac:dyDescent="0.2">
      <c r="A196" s="130" t="s">
        <v>439</v>
      </c>
      <c r="C196" s="130" t="s">
        <v>440</v>
      </c>
      <c r="D196" s="130" t="s">
        <v>19</v>
      </c>
      <c r="E196" s="130" t="s">
        <v>0</v>
      </c>
      <c r="F196" s="130" t="s">
        <v>344</v>
      </c>
      <c r="G196" s="130">
        <v>1</v>
      </c>
      <c r="H196" s="130">
        <v>100</v>
      </c>
      <c r="I196" s="130" t="s">
        <v>14</v>
      </c>
      <c r="J196" s="131" t="s">
        <v>49</v>
      </c>
      <c r="K196" s="130">
        <v>12</v>
      </c>
      <c r="M196" s="130" t="s">
        <v>9</v>
      </c>
      <c r="N196" s="130" t="s">
        <v>168</v>
      </c>
      <c r="P196" s="131" t="s">
        <v>54</v>
      </c>
      <c r="Q196" s="130" t="s">
        <v>156</v>
      </c>
      <c r="S196" s="130" t="s">
        <v>156</v>
      </c>
      <c r="V196" s="130" t="s">
        <v>155</v>
      </c>
      <c r="W196" s="130">
        <v>2.5</v>
      </c>
      <c r="Y196" s="130" t="s">
        <v>156</v>
      </c>
      <c r="AB196" s="130" t="s">
        <v>42</v>
      </c>
      <c r="AC196" s="130">
        <v>0.9</v>
      </c>
      <c r="AF196" s="130">
        <v>0.1</v>
      </c>
      <c r="AG196" s="130" t="s">
        <v>441</v>
      </c>
      <c r="AM196" s="130">
        <v>40</v>
      </c>
      <c r="AN196" s="130">
        <v>1</v>
      </c>
      <c r="AP196" s="130">
        <v>1</v>
      </c>
      <c r="AQ196" s="130">
        <v>3</v>
      </c>
      <c r="AR196" s="130">
        <v>4</v>
      </c>
      <c r="AT196" s="130">
        <v>2</v>
      </c>
      <c r="AU196" s="130">
        <v>2</v>
      </c>
      <c r="AW196" s="131" t="s">
        <v>442</v>
      </c>
      <c r="AX196" s="130" t="s">
        <v>44</v>
      </c>
      <c r="AY196" s="130">
        <v>-98</v>
      </c>
      <c r="AZ196" s="130">
        <v>0.8</v>
      </c>
      <c r="BB196" s="130" t="s">
        <v>163</v>
      </c>
      <c r="BC196" s="130" t="s">
        <v>280</v>
      </c>
      <c r="BD196" s="130">
        <v>30</v>
      </c>
      <c r="BE196" s="130">
        <v>1</v>
      </c>
      <c r="BI196" s="130" t="s">
        <v>242</v>
      </c>
      <c r="BJ196" s="130">
        <v>60</v>
      </c>
      <c r="BK196" s="130">
        <v>1</v>
      </c>
      <c r="BL196" s="130">
        <v>62500</v>
      </c>
      <c r="BM196" s="130">
        <v>0.105</v>
      </c>
      <c r="BN196" s="130">
        <v>1.5</v>
      </c>
      <c r="BO196" s="130">
        <v>0.5</v>
      </c>
      <c r="BP196" s="16">
        <f t="shared" si="13"/>
        <v>30</v>
      </c>
      <c r="BQ196" s="130">
        <v>2</v>
      </c>
      <c r="BR196" s="130">
        <v>-4</v>
      </c>
      <c r="BS196" s="130">
        <v>4</v>
      </c>
      <c r="BT196" s="130">
        <v>15</v>
      </c>
      <c r="BU196" s="130" t="s">
        <v>203</v>
      </c>
      <c r="BW196" s="130" t="str">
        <f t="shared" si="14"/>
        <v>Null</v>
      </c>
      <c r="CD196" s="16"/>
      <c r="CK196" s="130" t="str">
        <f t="shared" si="15"/>
        <v>Null</v>
      </c>
      <c r="CL196" s="130">
        <v>60</v>
      </c>
      <c r="CM196" s="130">
        <v>1</v>
      </c>
      <c r="CR196" s="16">
        <f t="shared" si="16"/>
        <v>0</v>
      </c>
      <c r="CY196" s="132" t="s">
        <v>191</v>
      </c>
      <c r="DA196" s="130" t="s">
        <v>158</v>
      </c>
      <c r="DC196" s="146">
        <v>3.9</v>
      </c>
      <c r="DD196" s="143">
        <f t="shared" si="17"/>
        <v>3</v>
      </c>
      <c r="DE196" s="141"/>
      <c r="ES196" s="141"/>
    </row>
    <row r="197" spans="1:149" s="130" customFormat="1" x14ac:dyDescent="0.2">
      <c r="A197" s="130" t="s">
        <v>439</v>
      </c>
      <c r="C197" s="130" t="s">
        <v>440</v>
      </c>
      <c r="D197" s="130" t="s">
        <v>19</v>
      </c>
      <c r="E197" s="130" t="s">
        <v>0</v>
      </c>
      <c r="F197" s="130" t="s">
        <v>344</v>
      </c>
      <c r="G197" s="130">
        <v>1</v>
      </c>
      <c r="H197" s="130">
        <v>100</v>
      </c>
      <c r="I197" s="130" t="s">
        <v>14</v>
      </c>
      <c r="J197" s="131" t="s">
        <v>49</v>
      </c>
      <c r="K197" s="130">
        <v>12</v>
      </c>
      <c r="M197" s="130" t="s">
        <v>9</v>
      </c>
      <c r="N197" s="130" t="s">
        <v>168</v>
      </c>
      <c r="P197" s="131" t="s">
        <v>54</v>
      </c>
      <c r="Q197" s="130" t="s">
        <v>156</v>
      </c>
      <c r="S197" s="130" t="s">
        <v>156</v>
      </c>
      <c r="V197" s="130" t="s">
        <v>155</v>
      </c>
      <c r="W197" s="130">
        <v>2.5</v>
      </c>
      <c r="Y197" s="130" t="s">
        <v>156</v>
      </c>
      <c r="AB197" s="130" t="s">
        <v>42</v>
      </c>
      <c r="AC197" s="130">
        <v>0.9</v>
      </c>
      <c r="AF197" s="130">
        <v>0.1</v>
      </c>
      <c r="AG197" s="130" t="s">
        <v>441</v>
      </c>
      <c r="AM197" s="130">
        <v>40</v>
      </c>
      <c r="AN197" s="130">
        <v>1</v>
      </c>
      <c r="AP197" s="130">
        <v>1</v>
      </c>
      <c r="AQ197" s="130">
        <v>3</v>
      </c>
      <c r="AR197" s="130">
        <v>4</v>
      </c>
      <c r="AT197" s="130">
        <v>2</v>
      </c>
      <c r="AU197" s="130">
        <v>2</v>
      </c>
      <c r="AW197" s="131" t="s">
        <v>442</v>
      </c>
      <c r="AX197" s="130" t="s">
        <v>44</v>
      </c>
      <c r="AY197" s="130">
        <v>-98</v>
      </c>
      <c r="AZ197" s="130">
        <v>0.8</v>
      </c>
      <c r="BB197" s="130" t="s">
        <v>163</v>
      </c>
      <c r="BC197" s="130" t="s">
        <v>279</v>
      </c>
      <c r="BD197" s="130">
        <v>30</v>
      </c>
      <c r="BE197" s="130">
        <v>1</v>
      </c>
      <c r="BI197" s="130" t="s">
        <v>242</v>
      </c>
      <c r="BJ197" s="130">
        <v>60</v>
      </c>
      <c r="BK197" s="130">
        <v>1</v>
      </c>
      <c r="BL197" s="130">
        <v>62500</v>
      </c>
      <c r="BM197" s="130">
        <v>0.105</v>
      </c>
      <c r="BN197" s="130">
        <v>1.5</v>
      </c>
      <c r="BO197" s="130">
        <v>0.5</v>
      </c>
      <c r="BP197" s="16">
        <f t="shared" si="13"/>
        <v>30</v>
      </c>
      <c r="BQ197" s="130">
        <v>2</v>
      </c>
      <c r="BR197" s="130">
        <v>-4</v>
      </c>
      <c r="BS197" s="130">
        <v>4</v>
      </c>
      <c r="BT197" s="130">
        <v>10</v>
      </c>
      <c r="BU197" s="130" t="s">
        <v>203</v>
      </c>
      <c r="BW197" s="130" t="str">
        <f t="shared" si="14"/>
        <v>Null</v>
      </c>
      <c r="CD197" s="16"/>
      <c r="CK197" s="130" t="str">
        <f t="shared" si="15"/>
        <v>Null</v>
      </c>
      <c r="CL197" s="130">
        <v>60</v>
      </c>
      <c r="CM197" s="130">
        <v>1</v>
      </c>
      <c r="CR197" s="16">
        <f t="shared" si="16"/>
        <v>0</v>
      </c>
      <c r="CY197" s="132" t="s">
        <v>191</v>
      </c>
      <c r="DA197" s="130" t="s">
        <v>158</v>
      </c>
      <c r="DC197" s="146">
        <v>3.3</v>
      </c>
      <c r="DD197" s="143">
        <f t="shared" si="17"/>
        <v>3</v>
      </c>
      <c r="DE197" s="141"/>
      <c r="ES197" s="141"/>
    </row>
    <row r="198" spans="1:149" s="130" customFormat="1" x14ac:dyDescent="0.2">
      <c r="A198" s="130" t="s">
        <v>439</v>
      </c>
      <c r="C198" s="130" t="s">
        <v>440</v>
      </c>
      <c r="D198" s="130" t="s">
        <v>16</v>
      </c>
      <c r="E198" s="130" t="s">
        <v>22</v>
      </c>
      <c r="F198" s="130" t="s">
        <v>20</v>
      </c>
      <c r="G198" s="130">
        <v>1</v>
      </c>
      <c r="H198" s="130">
        <v>100</v>
      </c>
      <c r="I198" s="130" t="s">
        <v>14</v>
      </c>
      <c r="J198" s="131" t="s">
        <v>51</v>
      </c>
      <c r="K198" s="130">
        <v>12</v>
      </c>
      <c r="M198" s="130" t="s">
        <v>9</v>
      </c>
      <c r="N198" s="130" t="s">
        <v>168</v>
      </c>
      <c r="P198" s="131" t="s">
        <v>54</v>
      </c>
      <c r="Q198" s="130" t="s">
        <v>156</v>
      </c>
      <c r="S198" s="130" t="s">
        <v>156</v>
      </c>
      <c r="V198" s="130" t="s">
        <v>155</v>
      </c>
      <c r="W198" s="130">
        <v>2.5</v>
      </c>
      <c r="Y198" s="130" t="s">
        <v>156</v>
      </c>
      <c r="AB198" s="130" t="s">
        <v>42</v>
      </c>
      <c r="AC198" s="130">
        <v>0.9</v>
      </c>
      <c r="AF198" s="130">
        <v>0.1</v>
      </c>
      <c r="AG198" s="130" t="s">
        <v>441</v>
      </c>
      <c r="AM198" s="130">
        <v>40</v>
      </c>
      <c r="AN198" s="130">
        <v>1</v>
      </c>
      <c r="AP198" s="130">
        <v>1</v>
      </c>
      <c r="AQ198" s="130">
        <v>3</v>
      </c>
      <c r="AR198" s="130">
        <v>4</v>
      </c>
      <c r="AT198" s="130">
        <v>2</v>
      </c>
      <c r="AU198" s="130">
        <v>2</v>
      </c>
      <c r="AW198" s="131" t="s">
        <v>188</v>
      </c>
      <c r="AX198" s="130" t="s">
        <v>44</v>
      </c>
      <c r="AY198" s="130">
        <v>-98</v>
      </c>
      <c r="AZ198" s="130">
        <v>0.8</v>
      </c>
      <c r="BB198" s="130" t="s">
        <v>163</v>
      </c>
      <c r="BC198" s="130" t="s">
        <v>281</v>
      </c>
      <c r="BD198" s="130">
        <v>0.2</v>
      </c>
      <c r="BE198" s="130">
        <v>1</v>
      </c>
      <c r="BI198" s="130" t="s">
        <v>245</v>
      </c>
      <c r="BJ198" s="130">
        <v>250</v>
      </c>
      <c r="BK198" s="130">
        <v>1</v>
      </c>
      <c r="BL198" s="130">
        <v>100</v>
      </c>
      <c r="BM198" s="130">
        <v>0</v>
      </c>
      <c r="BN198" s="130">
        <v>0</v>
      </c>
      <c r="BO198" s="130">
        <v>0</v>
      </c>
      <c r="BP198" s="16">
        <f t="shared" si="13"/>
        <v>0.2</v>
      </c>
      <c r="BQ198" s="130">
        <v>0</v>
      </c>
      <c r="BR198" s="130">
        <v>0</v>
      </c>
      <c r="BS198" s="130">
        <v>0</v>
      </c>
      <c r="BT198" s="130">
        <v>10</v>
      </c>
      <c r="BU198" s="130" t="s">
        <v>203</v>
      </c>
      <c r="BW198" s="130" t="str">
        <f t="shared" si="14"/>
        <v>Null</v>
      </c>
      <c r="CD198" s="16"/>
      <c r="CK198" s="130" t="str">
        <f t="shared" si="15"/>
        <v>Null</v>
      </c>
      <c r="CL198" s="130">
        <v>60</v>
      </c>
      <c r="CM198" s="130">
        <v>1</v>
      </c>
      <c r="CR198" s="16">
        <f t="shared" si="16"/>
        <v>0</v>
      </c>
      <c r="CY198" s="132" t="s">
        <v>191</v>
      </c>
      <c r="DA198" s="130" t="s">
        <v>158</v>
      </c>
      <c r="DC198" s="146">
        <v>15</v>
      </c>
      <c r="DD198" s="143">
        <f t="shared" si="17"/>
        <v>15</v>
      </c>
      <c r="DE198" s="141"/>
      <c r="ES198" s="141"/>
    </row>
    <row r="199" spans="1:149" s="130" customFormat="1" x14ac:dyDescent="0.2">
      <c r="A199" s="130" t="s">
        <v>439</v>
      </c>
      <c r="C199" s="130" t="s">
        <v>440</v>
      </c>
      <c r="D199" s="130" t="s">
        <v>16</v>
      </c>
      <c r="E199" s="130" t="s">
        <v>21</v>
      </c>
      <c r="F199" s="130" t="s">
        <v>20</v>
      </c>
      <c r="G199" s="130">
        <v>1</v>
      </c>
      <c r="H199" s="130">
        <v>100</v>
      </c>
      <c r="I199" s="130" t="s">
        <v>14</v>
      </c>
      <c r="J199" s="131" t="s">
        <v>51</v>
      </c>
      <c r="K199" s="130">
        <v>6</v>
      </c>
      <c r="M199" s="130" t="s">
        <v>9</v>
      </c>
      <c r="N199" s="130" t="s">
        <v>168</v>
      </c>
      <c r="P199" s="131" t="s">
        <v>54</v>
      </c>
      <c r="Q199" s="130" t="s">
        <v>156</v>
      </c>
      <c r="S199" s="130" t="s">
        <v>156</v>
      </c>
      <c r="V199" s="130" t="s">
        <v>155</v>
      </c>
      <c r="W199" s="130">
        <v>2.5</v>
      </c>
      <c r="Y199" s="130" t="s">
        <v>156</v>
      </c>
      <c r="AB199" s="130" t="s">
        <v>42</v>
      </c>
      <c r="AC199" s="130">
        <v>0.9</v>
      </c>
      <c r="AF199" s="130">
        <v>0.1</v>
      </c>
      <c r="AG199" s="130" t="s">
        <v>441</v>
      </c>
      <c r="AM199" s="130">
        <v>40</v>
      </c>
      <c r="AN199" s="130">
        <v>1</v>
      </c>
      <c r="AP199" s="130">
        <v>1</v>
      </c>
      <c r="AQ199" s="130">
        <v>3</v>
      </c>
      <c r="AR199" s="130">
        <v>4</v>
      </c>
      <c r="AT199" s="130">
        <v>2</v>
      </c>
      <c r="AU199" s="130">
        <v>2</v>
      </c>
      <c r="AW199" s="131" t="s">
        <v>188</v>
      </c>
      <c r="AX199" s="130" t="s">
        <v>44</v>
      </c>
      <c r="AY199" s="130">
        <v>-98</v>
      </c>
      <c r="AZ199" s="130">
        <v>0.8</v>
      </c>
      <c r="BB199" s="130" t="s">
        <v>163</v>
      </c>
      <c r="BC199" s="130" t="s">
        <v>281</v>
      </c>
      <c r="BD199" s="130">
        <v>0.2</v>
      </c>
      <c r="BE199" s="130">
        <v>1</v>
      </c>
      <c r="BI199" s="130" t="s">
        <v>245</v>
      </c>
      <c r="BJ199" s="130">
        <v>250</v>
      </c>
      <c r="BK199" s="130">
        <v>1</v>
      </c>
      <c r="BL199" s="130">
        <v>100</v>
      </c>
      <c r="BM199" s="130">
        <v>0</v>
      </c>
      <c r="BN199" s="130">
        <v>0</v>
      </c>
      <c r="BO199" s="130">
        <v>0</v>
      </c>
      <c r="BP199" s="16">
        <f t="shared" si="13"/>
        <v>0.2</v>
      </c>
      <c r="BQ199" s="130">
        <v>0</v>
      </c>
      <c r="BR199" s="130">
        <v>0</v>
      </c>
      <c r="BS199" s="130">
        <v>0</v>
      </c>
      <c r="BT199" s="130">
        <v>10</v>
      </c>
      <c r="BU199" s="130" t="s">
        <v>203</v>
      </c>
      <c r="BW199" s="130" t="str">
        <f t="shared" si="14"/>
        <v>Null</v>
      </c>
      <c r="CD199" s="16"/>
      <c r="CK199" s="130" t="str">
        <f t="shared" si="15"/>
        <v>Null</v>
      </c>
      <c r="CL199" s="130">
        <v>60</v>
      </c>
      <c r="CM199" s="130">
        <v>1</v>
      </c>
      <c r="CR199" s="16">
        <f t="shared" si="16"/>
        <v>0</v>
      </c>
      <c r="CY199" s="132" t="s">
        <v>191</v>
      </c>
      <c r="DA199" s="130" t="s">
        <v>158</v>
      </c>
      <c r="DC199" s="146">
        <v>15</v>
      </c>
      <c r="DD199" s="143">
        <f t="shared" si="17"/>
        <v>15</v>
      </c>
      <c r="DE199" s="141"/>
      <c r="ES199" s="141"/>
    </row>
    <row r="200" spans="1:149" s="130" customFormat="1" x14ac:dyDescent="0.2">
      <c r="A200" s="130" t="s">
        <v>439</v>
      </c>
      <c r="C200" s="130" t="s">
        <v>440</v>
      </c>
      <c r="D200" s="130" t="s">
        <v>16</v>
      </c>
      <c r="E200" s="130" t="s">
        <v>22</v>
      </c>
      <c r="F200" s="130" t="s">
        <v>20</v>
      </c>
      <c r="G200" s="130">
        <v>1</v>
      </c>
      <c r="H200" s="130">
        <v>100</v>
      </c>
      <c r="I200" s="130" t="s">
        <v>14</v>
      </c>
      <c r="J200" s="131" t="s">
        <v>51</v>
      </c>
      <c r="K200" s="130">
        <v>12</v>
      </c>
      <c r="M200" s="130" t="s">
        <v>9</v>
      </c>
      <c r="N200" s="130" t="s">
        <v>168</v>
      </c>
      <c r="P200" s="131" t="s">
        <v>54</v>
      </c>
      <c r="Q200" s="130" t="s">
        <v>156</v>
      </c>
      <c r="S200" s="130" t="s">
        <v>156</v>
      </c>
      <c r="V200" s="130" t="s">
        <v>155</v>
      </c>
      <c r="W200" s="130">
        <v>2.5</v>
      </c>
      <c r="Y200" s="130" t="s">
        <v>156</v>
      </c>
      <c r="AB200" s="130" t="s">
        <v>42</v>
      </c>
      <c r="AC200" s="130">
        <v>0.9</v>
      </c>
      <c r="AF200" s="130">
        <v>0.1</v>
      </c>
      <c r="AG200" s="130" t="s">
        <v>441</v>
      </c>
      <c r="AM200" s="130">
        <v>40</v>
      </c>
      <c r="AN200" s="130">
        <v>1</v>
      </c>
      <c r="AP200" s="130">
        <v>1</v>
      </c>
      <c r="AQ200" s="130">
        <v>3</v>
      </c>
      <c r="AR200" s="130">
        <v>4</v>
      </c>
      <c r="AT200" s="130">
        <v>2</v>
      </c>
      <c r="AU200" s="130">
        <v>2</v>
      </c>
      <c r="AW200" s="131" t="s">
        <v>188</v>
      </c>
      <c r="AX200" s="130" t="s">
        <v>44</v>
      </c>
      <c r="AY200" s="130">
        <v>-98</v>
      </c>
      <c r="AZ200" s="130">
        <v>0.8</v>
      </c>
      <c r="BB200" s="130" t="s">
        <v>163</v>
      </c>
      <c r="BC200" s="130" t="s">
        <v>282</v>
      </c>
      <c r="BD200" s="130">
        <v>10</v>
      </c>
      <c r="BE200" s="130">
        <v>1</v>
      </c>
      <c r="BI200" s="130" t="s">
        <v>443</v>
      </c>
      <c r="BJ200" s="130">
        <v>60</v>
      </c>
      <c r="BK200" s="130">
        <v>1</v>
      </c>
      <c r="BL200" s="130">
        <v>20833</v>
      </c>
      <c r="BM200" s="130">
        <v>0.105</v>
      </c>
      <c r="BN200" s="130">
        <v>1.5</v>
      </c>
      <c r="BO200" s="130">
        <v>0.5</v>
      </c>
      <c r="BP200" s="16">
        <f t="shared" si="13"/>
        <v>9.9998400000000007</v>
      </c>
      <c r="BQ200" s="130">
        <v>0</v>
      </c>
      <c r="BR200" s="130">
        <v>0</v>
      </c>
      <c r="BS200" s="130">
        <v>0</v>
      </c>
      <c r="BT200" s="130">
        <v>10</v>
      </c>
      <c r="BU200" s="130" t="s">
        <v>203</v>
      </c>
      <c r="BW200" s="130" t="str">
        <f t="shared" si="14"/>
        <v>Null</v>
      </c>
      <c r="CD200" s="16"/>
      <c r="CK200" s="130" t="str">
        <f t="shared" si="15"/>
        <v>Null</v>
      </c>
      <c r="CL200" s="130">
        <v>60</v>
      </c>
      <c r="CM200" s="130">
        <v>1</v>
      </c>
      <c r="CR200" s="16">
        <f t="shared" si="16"/>
        <v>0</v>
      </c>
      <c r="CY200" s="132" t="s">
        <v>191</v>
      </c>
      <c r="DA200" s="130" t="s">
        <v>158</v>
      </c>
      <c r="DC200" s="146">
        <v>5</v>
      </c>
      <c r="DD200" s="143">
        <f t="shared" si="17"/>
        <v>5</v>
      </c>
      <c r="DE200" s="141"/>
      <c r="ES200" s="141"/>
    </row>
    <row r="201" spans="1:149" s="130" customFormat="1" x14ac:dyDescent="0.2">
      <c r="A201" s="130" t="s">
        <v>439</v>
      </c>
      <c r="C201" s="130" t="s">
        <v>440</v>
      </c>
      <c r="D201" s="130" t="s">
        <v>16</v>
      </c>
      <c r="E201" s="130" t="s">
        <v>21</v>
      </c>
      <c r="F201" s="130" t="s">
        <v>20</v>
      </c>
      <c r="G201" s="130">
        <v>1</v>
      </c>
      <c r="H201" s="130">
        <v>100</v>
      </c>
      <c r="I201" s="130" t="s">
        <v>14</v>
      </c>
      <c r="J201" s="131" t="s">
        <v>51</v>
      </c>
      <c r="K201" s="130">
        <v>6</v>
      </c>
      <c r="M201" s="130" t="s">
        <v>9</v>
      </c>
      <c r="N201" s="130" t="s">
        <v>168</v>
      </c>
      <c r="P201" s="131" t="s">
        <v>54</v>
      </c>
      <c r="Q201" s="130" t="s">
        <v>156</v>
      </c>
      <c r="S201" s="130" t="s">
        <v>156</v>
      </c>
      <c r="V201" s="130" t="s">
        <v>155</v>
      </c>
      <c r="W201" s="130">
        <v>2.5</v>
      </c>
      <c r="Y201" s="130" t="s">
        <v>156</v>
      </c>
      <c r="AB201" s="130" t="s">
        <v>42</v>
      </c>
      <c r="AC201" s="130">
        <v>0.9</v>
      </c>
      <c r="AF201" s="130">
        <v>0.1</v>
      </c>
      <c r="AG201" s="130" t="s">
        <v>441</v>
      </c>
      <c r="AM201" s="130">
        <v>40</v>
      </c>
      <c r="AN201" s="130">
        <v>1</v>
      </c>
      <c r="AP201" s="130">
        <v>1</v>
      </c>
      <c r="AQ201" s="130">
        <v>3</v>
      </c>
      <c r="AR201" s="130">
        <v>4</v>
      </c>
      <c r="AT201" s="130">
        <v>2</v>
      </c>
      <c r="AU201" s="130">
        <v>2</v>
      </c>
      <c r="AW201" s="131" t="s">
        <v>188</v>
      </c>
      <c r="AX201" s="130" t="s">
        <v>44</v>
      </c>
      <c r="AY201" s="130">
        <v>-98</v>
      </c>
      <c r="AZ201" s="130">
        <v>0.8</v>
      </c>
      <c r="BB201" s="130" t="s">
        <v>163</v>
      </c>
      <c r="BC201" s="130" t="s">
        <v>282</v>
      </c>
      <c r="BD201" s="130">
        <v>10</v>
      </c>
      <c r="BE201" s="130">
        <v>1</v>
      </c>
      <c r="BI201" s="130" t="s">
        <v>443</v>
      </c>
      <c r="BJ201" s="130">
        <v>60</v>
      </c>
      <c r="BK201" s="130">
        <v>1</v>
      </c>
      <c r="BL201" s="130">
        <v>20833</v>
      </c>
      <c r="BM201" s="130">
        <v>0.105</v>
      </c>
      <c r="BN201" s="130">
        <v>1.5</v>
      </c>
      <c r="BO201" s="130">
        <v>0.5</v>
      </c>
      <c r="BP201" s="16">
        <f t="shared" si="13"/>
        <v>9.9998400000000007</v>
      </c>
      <c r="BQ201" s="130">
        <v>0</v>
      </c>
      <c r="BR201" s="130">
        <v>0</v>
      </c>
      <c r="BS201" s="130">
        <v>0</v>
      </c>
      <c r="BT201" s="130">
        <v>10</v>
      </c>
      <c r="BU201" s="130" t="s">
        <v>203</v>
      </c>
      <c r="BW201" s="130" t="str">
        <f t="shared" si="14"/>
        <v>Null</v>
      </c>
      <c r="CD201" s="16"/>
      <c r="CK201" s="130" t="str">
        <f t="shared" si="15"/>
        <v>Null</v>
      </c>
      <c r="CL201" s="130">
        <v>60</v>
      </c>
      <c r="CM201" s="130">
        <v>1</v>
      </c>
      <c r="CR201" s="16">
        <f t="shared" si="16"/>
        <v>0</v>
      </c>
      <c r="CY201" s="132" t="s">
        <v>191</v>
      </c>
      <c r="DA201" s="130" t="s">
        <v>158</v>
      </c>
      <c r="DC201" s="146">
        <v>0</v>
      </c>
      <c r="DD201" s="143">
        <f t="shared" si="17"/>
        <v>0</v>
      </c>
      <c r="DE201" s="141"/>
      <c r="ES201" s="141"/>
    </row>
    <row r="202" spans="1:149" s="130" customFormat="1" x14ac:dyDescent="0.2">
      <c r="A202" s="130" t="s">
        <v>439</v>
      </c>
      <c r="C202" s="130" t="s">
        <v>440</v>
      </c>
      <c r="D202" s="130" t="s">
        <v>16</v>
      </c>
      <c r="E202" s="130" t="s">
        <v>22</v>
      </c>
      <c r="F202" s="130" t="s">
        <v>20</v>
      </c>
      <c r="G202" s="130">
        <v>1</v>
      </c>
      <c r="H202" s="130">
        <v>100</v>
      </c>
      <c r="I202" s="130" t="s">
        <v>14</v>
      </c>
      <c r="J202" s="131" t="s">
        <v>51</v>
      </c>
      <c r="K202" s="130">
        <v>12</v>
      </c>
      <c r="M202" s="130" t="s">
        <v>9</v>
      </c>
      <c r="N202" s="130" t="s">
        <v>168</v>
      </c>
      <c r="P202" s="131" t="s">
        <v>54</v>
      </c>
      <c r="Q202" s="130" t="s">
        <v>156</v>
      </c>
      <c r="S202" s="130" t="s">
        <v>156</v>
      </c>
      <c r="V202" s="130" t="s">
        <v>155</v>
      </c>
      <c r="W202" s="130">
        <v>2.5</v>
      </c>
      <c r="Y202" s="130" t="s">
        <v>156</v>
      </c>
      <c r="AB202" s="130" t="s">
        <v>42</v>
      </c>
      <c r="AC202" s="130">
        <v>0.9</v>
      </c>
      <c r="AF202" s="130">
        <v>0.1</v>
      </c>
      <c r="AG202" s="130" t="s">
        <v>441</v>
      </c>
      <c r="AM202" s="130">
        <v>40</v>
      </c>
      <c r="AN202" s="130">
        <v>1</v>
      </c>
      <c r="AP202" s="130">
        <v>1</v>
      </c>
      <c r="AQ202" s="130">
        <v>3</v>
      </c>
      <c r="AR202" s="130">
        <v>4</v>
      </c>
      <c r="AT202" s="130">
        <v>2</v>
      </c>
      <c r="AU202" s="130">
        <v>2</v>
      </c>
      <c r="AW202" s="131" t="s">
        <v>188</v>
      </c>
      <c r="AX202" s="130" t="s">
        <v>44</v>
      </c>
      <c r="AY202" s="130">
        <v>-98</v>
      </c>
      <c r="AZ202" s="130">
        <v>0.8</v>
      </c>
      <c r="BB202" s="130" t="s">
        <v>163</v>
      </c>
      <c r="BC202" s="130" t="s">
        <v>281</v>
      </c>
      <c r="BD202" s="130">
        <v>0.2</v>
      </c>
      <c r="BE202" s="130">
        <v>1</v>
      </c>
      <c r="BI202" s="130" t="s">
        <v>245</v>
      </c>
      <c r="BJ202" s="130">
        <v>250</v>
      </c>
      <c r="BK202" s="130">
        <v>1</v>
      </c>
      <c r="BL202" s="130">
        <v>100</v>
      </c>
      <c r="BM202" s="130">
        <v>0</v>
      </c>
      <c r="BN202" s="130">
        <v>0</v>
      </c>
      <c r="BO202" s="130">
        <v>0</v>
      </c>
      <c r="BP202" s="16">
        <f t="shared" si="13"/>
        <v>0.2</v>
      </c>
      <c r="BQ202" s="130">
        <v>0</v>
      </c>
      <c r="BR202" s="130">
        <v>0</v>
      </c>
      <c r="BS202" s="130">
        <v>0</v>
      </c>
      <c r="BT202" s="130">
        <v>10</v>
      </c>
      <c r="BU202" s="130" t="s">
        <v>203</v>
      </c>
      <c r="BW202" s="130" t="s">
        <v>443</v>
      </c>
      <c r="BX202" s="130">
        <v>60</v>
      </c>
      <c r="BY202" s="130">
        <v>1</v>
      </c>
      <c r="BZ202" s="130">
        <v>20833</v>
      </c>
      <c r="CA202" s="130">
        <v>0.105</v>
      </c>
      <c r="CB202" s="130">
        <v>1.5</v>
      </c>
      <c r="CC202" s="130">
        <v>0.5</v>
      </c>
      <c r="CD202" s="16">
        <f t="shared" ref="CD202:CD203" si="18">BX202*BZ202*8*BY202/1000000</f>
        <v>9.9998400000000007</v>
      </c>
      <c r="CK202" s="130" t="str">
        <f t="shared" si="15"/>
        <v>Null</v>
      </c>
      <c r="CL202" s="130">
        <v>60</v>
      </c>
      <c r="CM202" s="130">
        <v>1</v>
      </c>
      <c r="CR202" s="16">
        <f t="shared" si="16"/>
        <v>0</v>
      </c>
      <c r="CY202" s="132" t="s">
        <v>191</v>
      </c>
      <c r="DA202" s="130" t="s">
        <v>158</v>
      </c>
      <c r="DC202" s="146">
        <v>5</v>
      </c>
      <c r="DD202" s="143">
        <f t="shared" si="17"/>
        <v>5</v>
      </c>
      <c r="DE202" s="141"/>
      <c r="ES202" s="141"/>
    </row>
    <row r="203" spans="1:149" s="130" customFormat="1" x14ac:dyDescent="0.2">
      <c r="A203" s="130" t="s">
        <v>439</v>
      </c>
      <c r="C203" s="130" t="s">
        <v>440</v>
      </c>
      <c r="D203" s="130" t="s">
        <v>16</v>
      </c>
      <c r="E203" s="130" t="s">
        <v>21</v>
      </c>
      <c r="F203" s="130" t="s">
        <v>20</v>
      </c>
      <c r="G203" s="130">
        <v>1</v>
      </c>
      <c r="H203" s="130">
        <v>100</v>
      </c>
      <c r="I203" s="130" t="s">
        <v>14</v>
      </c>
      <c r="J203" s="131" t="s">
        <v>51</v>
      </c>
      <c r="K203" s="130">
        <v>6</v>
      </c>
      <c r="M203" s="130" t="s">
        <v>9</v>
      </c>
      <c r="N203" s="130" t="s">
        <v>168</v>
      </c>
      <c r="P203" s="131" t="s">
        <v>54</v>
      </c>
      <c r="Q203" s="130" t="s">
        <v>156</v>
      </c>
      <c r="S203" s="130" t="s">
        <v>156</v>
      </c>
      <c r="V203" s="130" t="s">
        <v>155</v>
      </c>
      <c r="W203" s="130">
        <v>2.5</v>
      </c>
      <c r="Y203" s="130" t="s">
        <v>156</v>
      </c>
      <c r="AB203" s="130" t="s">
        <v>42</v>
      </c>
      <c r="AC203" s="130">
        <v>0.9</v>
      </c>
      <c r="AF203" s="130">
        <v>0.1</v>
      </c>
      <c r="AG203" s="130" t="s">
        <v>441</v>
      </c>
      <c r="AM203" s="130">
        <v>40</v>
      </c>
      <c r="AN203" s="130">
        <v>1</v>
      </c>
      <c r="AP203" s="130">
        <v>1</v>
      </c>
      <c r="AQ203" s="130">
        <v>3</v>
      </c>
      <c r="AR203" s="130">
        <v>4</v>
      </c>
      <c r="AT203" s="130">
        <v>2</v>
      </c>
      <c r="AU203" s="130">
        <v>2</v>
      </c>
      <c r="AW203" s="131" t="s">
        <v>188</v>
      </c>
      <c r="AX203" s="130" t="s">
        <v>44</v>
      </c>
      <c r="AY203" s="130">
        <v>-98</v>
      </c>
      <c r="AZ203" s="130">
        <v>0.8</v>
      </c>
      <c r="BB203" s="130" t="s">
        <v>163</v>
      </c>
      <c r="BC203" s="130" t="s">
        <v>281</v>
      </c>
      <c r="BD203" s="130">
        <v>0.2</v>
      </c>
      <c r="BE203" s="130">
        <v>1</v>
      </c>
      <c r="BI203" s="130" t="s">
        <v>245</v>
      </c>
      <c r="BJ203" s="130">
        <v>250</v>
      </c>
      <c r="BK203" s="130">
        <v>1</v>
      </c>
      <c r="BL203" s="130">
        <v>100</v>
      </c>
      <c r="BM203" s="130">
        <v>0</v>
      </c>
      <c r="BN203" s="130">
        <v>0</v>
      </c>
      <c r="BO203" s="130">
        <v>0</v>
      </c>
      <c r="BP203" s="16">
        <f t="shared" si="13"/>
        <v>0.2</v>
      </c>
      <c r="BQ203" s="130">
        <v>0</v>
      </c>
      <c r="BR203" s="130">
        <v>0</v>
      </c>
      <c r="BS203" s="130">
        <v>0</v>
      </c>
      <c r="BT203" s="130">
        <v>10</v>
      </c>
      <c r="BU203" s="130" t="s">
        <v>203</v>
      </c>
      <c r="BW203" s="130" t="s">
        <v>443</v>
      </c>
      <c r="BX203" s="130">
        <v>60</v>
      </c>
      <c r="BY203" s="130">
        <v>1</v>
      </c>
      <c r="BZ203" s="130">
        <v>20833</v>
      </c>
      <c r="CA203" s="130">
        <v>0.105</v>
      </c>
      <c r="CB203" s="130">
        <v>1.5</v>
      </c>
      <c r="CC203" s="130">
        <v>0.5</v>
      </c>
      <c r="CD203" s="16">
        <f t="shared" si="18"/>
        <v>9.9998400000000007</v>
      </c>
      <c r="CK203" s="130" t="str">
        <f t="shared" si="15"/>
        <v>Null</v>
      </c>
      <c r="CL203" s="130">
        <v>60</v>
      </c>
      <c r="CM203" s="130">
        <v>1</v>
      </c>
      <c r="CR203" s="16">
        <f t="shared" si="16"/>
        <v>0</v>
      </c>
      <c r="CY203" s="132" t="s">
        <v>191</v>
      </c>
      <c r="DA203" s="130" t="s">
        <v>158</v>
      </c>
      <c r="DC203" s="146">
        <v>0</v>
      </c>
      <c r="DD203" s="143">
        <f t="shared" si="17"/>
        <v>0</v>
      </c>
      <c r="DE203" s="141"/>
      <c r="ES203" s="141"/>
    </row>
    <row r="204" spans="1:149" s="151" customFormat="1" x14ac:dyDescent="0.2">
      <c r="A204" s="151" t="s">
        <v>453</v>
      </c>
      <c r="C204" s="151" t="s">
        <v>454</v>
      </c>
      <c r="D204" s="151" t="s">
        <v>16</v>
      </c>
      <c r="E204" s="151" t="s">
        <v>22</v>
      </c>
      <c r="F204" s="151" t="s">
        <v>344</v>
      </c>
      <c r="G204" s="151">
        <v>1</v>
      </c>
      <c r="H204" s="151">
        <v>100</v>
      </c>
      <c r="I204" s="151" t="s">
        <v>14</v>
      </c>
      <c r="J204" s="152" t="s">
        <v>50</v>
      </c>
      <c r="K204" s="151">
        <v>12</v>
      </c>
      <c r="M204" s="151" t="s">
        <v>9</v>
      </c>
      <c r="N204" s="151" t="s">
        <v>169</v>
      </c>
      <c r="P204" s="152" t="s">
        <v>54</v>
      </c>
      <c r="Q204" s="151" t="s">
        <v>155</v>
      </c>
      <c r="S204" s="151" t="s">
        <v>156</v>
      </c>
      <c r="V204" s="151" t="s">
        <v>156</v>
      </c>
      <c r="Y204" s="151" t="s">
        <v>156</v>
      </c>
      <c r="AB204" s="151" t="s">
        <v>42</v>
      </c>
      <c r="AC204" s="151">
        <v>0.9</v>
      </c>
      <c r="AE204" s="151">
        <v>8</v>
      </c>
      <c r="AF204" s="151">
        <v>0.1</v>
      </c>
      <c r="AG204" s="151">
        <v>5</v>
      </c>
      <c r="AI204" s="151">
        <v>100</v>
      </c>
      <c r="AJ204" s="151">
        <v>0</v>
      </c>
      <c r="AK204" s="151">
        <v>1</v>
      </c>
      <c r="AM204" s="151">
        <v>100</v>
      </c>
      <c r="AN204" s="151">
        <v>1</v>
      </c>
      <c r="AP204" s="151">
        <v>1</v>
      </c>
      <c r="AQ204" s="151">
        <v>1</v>
      </c>
      <c r="AR204" s="151">
        <v>2</v>
      </c>
      <c r="AT204" s="151">
        <v>2</v>
      </c>
      <c r="AU204" s="151">
        <v>1</v>
      </c>
      <c r="AW204" s="152" t="s">
        <v>455</v>
      </c>
      <c r="AX204" s="151" t="s">
        <v>456</v>
      </c>
      <c r="AY204" s="151">
        <v>-106</v>
      </c>
      <c r="AZ204" s="151">
        <v>1</v>
      </c>
      <c r="BA204" s="151" t="s">
        <v>457</v>
      </c>
      <c r="BB204" s="151" t="s">
        <v>163</v>
      </c>
      <c r="BC204" s="151" t="s">
        <v>280</v>
      </c>
      <c r="BD204" s="151">
        <v>30</v>
      </c>
      <c r="BE204" s="151">
        <v>1</v>
      </c>
      <c r="BI204" s="151" t="s">
        <v>242</v>
      </c>
      <c r="BJ204" s="151">
        <v>60</v>
      </c>
      <c r="BK204" s="151">
        <v>1</v>
      </c>
      <c r="BL204" s="151">
        <v>65536</v>
      </c>
      <c r="BM204" s="151">
        <v>0.105</v>
      </c>
      <c r="BN204" s="151">
        <v>1.5</v>
      </c>
      <c r="BO204" s="151">
        <v>0.5</v>
      </c>
      <c r="BP204" s="151">
        <v>30</v>
      </c>
      <c r="BQ204" s="151">
        <v>2</v>
      </c>
      <c r="BR204" s="151">
        <v>-4</v>
      </c>
      <c r="BS204" s="151">
        <v>4</v>
      </c>
      <c r="BT204" s="151">
        <v>15</v>
      </c>
      <c r="BU204" s="151">
        <v>99</v>
      </c>
      <c r="CY204" s="153" t="s">
        <v>191</v>
      </c>
      <c r="DA204" s="151" t="s">
        <v>158</v>
      </c>
      <c r="DC204" s="151">
        <v>13</v>
      </c>
      <c r="DD204" s="151">
        <v>13</v>
      </c>
      <c r="DE204" s="154">
        <v>0.90410000000000001</v>
      </c>
      <c r="DF204" s="154"/>
      <c r="ES204" s="151">
        <v>68</v>
      </c>
    </row>
    <row r="205" spans="1:149" s="151" customFormat="1" x14ac:dyDescent="0.2">
      <c r="A205" s="151" t="s">
        <v>453</v>
      </c>
      <c r="C205" s="151" t="s">
        <v>454</v>
      </c>
      <c r="D205" s="151" t="s">
        <v>16</v>
      </c>
      <c r="E205" s="151" t="s">
        <v>21</v>
      </c>
      <c r="F205" s="151" t="s">
        <v>344</v>
      </c>
      <c r="G205" s="151">
        <v>1</v>
      </c>
      <c r="H205" s="151">
        <v>100</v>
      </c>
      <c r="I205" s="151" t="s">
        <v>14</v>
      </c>
      <c r="J205" s="152" t="s">
        <v>50</v>
      </c>
      <c r="K205" s="151">
        <v>12</v>
      </c>
      <c r="M205" s="151" t="s">
        <v>9</v>
      </c>
      <c r="N205" s="151" t="s">
        <v>169</v>
      </c>
      <c r="P205" s="152" t="s">
        <v>54</v>
      </c>
      <c r="Q205" s="151" t="s">
        <v>155</v>
      </c>
      <c r="S205" s="151" t="s">
        <v>156</v>
      </c>
      <c r="V205" s="151" t="s">
        <v>156</v>
      </c>
      <c r="Y205" s="151" t="s">
        <v>156</v>
      </c>
      <c r="AB205" s="151" t="s">
        <v>42</v>
      </c>
      <c r="AC205" s="151">
        <v>0.9</v>
      </c>
      <c r="AE205" s="151">
        <v>8</v>
      </c>
      <c r="AF205" s="151">
        <v>0.1</v>
      </c>
      <c r="AG205" s="151">
        <v>5</v>
      </c>
      <c r="AI205" s="151">
        <v>100</v>
      </c>
      <c r="AJ205" s="151">
        <v>0</v>
      </c>
      <c r="AK205" s="151">
        <v>1</v>
      </c>
      <c r="AM205" s="151">
        <v>100</v>
      </c>
      <c r="AN205" s="151">
        <v>1</v>
      </c>
      <c r="AP205" s="151">
        <v>1</v>
      </c>
      <c r="AQ205" s="151">
        <v>1</v>
      </c>
      <c r="AR205" s="151">
        <v>2</v>
      </c>
      <c r="AT205" s="151">
        <v>2</v>
      </c>
      <c r="AU205" s="151">
        <v>1</v>
      </c>
      <c r="AW205" s="152" t="s">
        <v>455</v>
      </c>
      <c r="AX205" s="151" t="s">
        <v>456</v>
      </c>
      <c r="AY205" s="151">
        <v>-106</v>
      </c>
      <c r="AZ205" s="151">
        <v>1</v>
      </c>
      <c r="BA205" s="151" t="s">
        <v>457</v>
      </c>
      <c r="BB205" s="151" t="s">
        <v>163</v>
      </c>
      <c r="BC205" s="151" t="s">
        <v>280</v>
      </c>
      <c r="BD205" s="151">
        <v>30</v>
      </c>
      <c r="BE205" s="151">
        <v>1</v>
      </c>
      <c r="BI205" s="151" t="s">
        <v>242</v>
      </c>
      <c r="BJ205" s="151">
        <v>60</v>
      </c>
      <c r="BK205" s="151">
        <v>1</v>
      </c>
      <c r="BL205" s="151">
        <v>65536</v>
      </c>
      <c r="BM205" s="151">
        <v>0.105</v>
      </c>
      <c r="BN205" s="151">
        <v>1.5</v>
      </c>
      <c r="BO205" s="151">
        <v>0.5</v>
      </c>
      <c r="BP205" s="151">
        <v>30</v>
      </c>
      <c r="BQ205" s="151">
        <v>2</v>
      </c>
      <c r="BR205" s="151">
        <v>-4</v>
      </c>
      <c r="BS205" s="151">
        <v>4</v>
      </c>
      <c r="BT205" s="151">
        <v>15</v>
      </c>
      <c r="BU205" s="151">
        <v>99</v>
      </c>
      <c r="CY205" s="153" t="s">
        <v>191</v>
      </c>
      <c r="DA205" s="151" t="s">
        <v>158</v>
      </c>
      <c r="DC205" s="151">
        <v>9.5</v>
      </c>
      <c r="DD205" s="151">
        <v>9</v>
      </c>
      <c r="DE205" s="154">
        <v>0.92349999999999999</v>
      </c>
      <c r="DF205" s="154"/>
      <c r="ES205" s="151">
        <v>60</v>
      </c>
    </row>
    <row r="206" spans="1:149" s="151" customFormat="1" x14ac:dyDescent="0.2">
      <c r="A206" s="151" t="s">
        <v>453</v>
      </c>
      <c r="C206" s="151" t="s">
        <v>454</v>
      </c>
      <c r="D206" s="151" t="s">
        <v>16</v>
      </c>
      <c r="E206" s="151" t="s">
        <v>0</v>
      </c>
      <c r="F206" s="151" t="s">
        <v>344</v>
      </c>
      <c r="G206" s="151">
        <v>1</v>
      </c>
      <c r="H206" s="151">
        <v>100</v>
      </c>
      <c r="I206" s="151" t="s">
        <v>14</v>
      </c>
      <c r="J206" s="152" t="s">
        <v>458</v>
      </c>
      <c r="K206" s="151">
        <v>90</v>
      </c>
      <c r="M206" s="151" t="s">
        <v>9</v>
      </c>
      <c r="N206" s="151" t="s">
        <v>169</v>
      </c>
      <c r="P206" s="152" t="s">
        <v>54</v>
      </c>
      <c r="Q206" s="151" t="s">
        <v>155</v>
      </c>
      <c r="S206" s="151" t="s">
        <v>156</v>
      </c>
      <c r="V206" s="151" t="s">
        <v>156</v>
      </c>
      <c r="Y206" s="151" t="s">
        <v>156</v>
      </c>
      <c r="AB206" s="151" t="s">
        <v>42</v>
      </c>
      <c r="AC206" s="151">
        <v>0.9</v>
      </c>
      <c r="AE206" s="151">
        <v>8</v>
      </c>
      <c r="AF206" s="151">
        <v>0.1</v>
      </c>
      <c r="AG206" s="151">
        <v>5</v>
      </c>
      <c r="AI206" s="151">
        <v>100</v>
      </c>
      <c r="AJ206" s="151">
        <v>0</v>
      </c>
      <c r="AK206" s="151">
        <v>1</v>
      </c>
      <c r="AM206" s="151">
        <v>100</v>
      </c>
      <c r="AN206" s="151">
        <v>1</v>
      </c>
      <c r="AP206" s="151">
        <v>1</v>
      </c>
      <c r="AQ206" s="151">
        <v>1</v>
      </c>
      <c r="AR206" s="151">
        <v>2</v>
      </c>
      <c r="AT206" s="151">
        <v>2</v>
      </c>
      <c r="AU206" s="151">
        <v>1</v>
      </c>
      <c r="AW206" s="152" t="s">
        <v>455</v>
      </c>
      <c r="AX206" s="151" t="s">
        <v>456</v>
      </c>
      <c r="AY206" s="151">
        <v>-106</v>
      </c>
      <c r="AZ206" s="151">
        <v>1</v>
      </c>
      <c r="BA206" s="151" t="s">
        <v>457</v>
      </c>
      <c r="BB206" s="151" t="s">
        <v>163</v>
      </c>
      <c r="BC206" s="151" t="s">
        <v>280</v>
      </c>
      <c r="BD206" s="151">
        <v>30</v>
      </c>
      <c r="BE206" s="151">
        <v>1</v>
      </c>
      <c r="BI206" s="151" t="s">
        <v>242</v>
      </c>
      <c r="BJ206" s="151">
        <v>60</v>
      </c>
      <c r="BK206" s="151">
        <v>1</v>
      </c>
      <c r="BL206" s="151">
        <v>65536</v>
      </c>
      <c r="BM206" s="151">
        <v>0.105</v>
      </c>
      <c r="BN206" s="151">
        <v>1.5</v>
      </c>
      <c r="BO206" s="151">
        <v>0.5</v>
      </c>
      <c r="BP206" s="151">
        <v>30</v>
      </c>
      <c r="BQ206" s="151">
        <v>2</v>
      </c>
      <c r="BR206" s="151">
        <v>-4</v>
      </c>
      <c r="BS206" s="151">
        <v>4</v>
      </c>
      <c r="BT206" s="151">
        <v>15</v>
      </c>
      <c r="BU206" s="151">
        <v>99</v>
      </c>
      <c r="CY206" s="153" t="s">
        <v>191</v>
      </c>
      <c r="DA206" s="151" t="s">
        <v>158</v>
      </c>
      <c r="DC206" s="151">
        <v>9</v>
      </c>
      <c r="DD206" s="151">
        <v>9</v>
      </c>
      <c r="DE206" s="154">
        <v>0.89549999999999996</v>
      </c>
      <c r="DF206" s="154"/>
      <c r="ES206" s="151">
        <v>52</v>
      </c>
    </row>
    <row r="207" spans="1:149" s="151" customFormat="1" x14ac:dyDescent="0.2">
      <c r="A207" s="151" t="s">
        <v>453</v>
      </c>
      <c r="C207" s="151" t="s">
        <v>454</v>
      </c>
      <c r="D207" s="151" t="s">
        <v>16</v>
      </c>
      <c r="E207" s="151" t="s">
        <v>22</v>
      </c>
      <c r="F207" s="151" t="s">
        <v>344</v>
      </c>
      <c r="G207" s="151">
        <v>1</v>
      </c>
      <c r="H207" s="151">
        <v>100</v>
      </c>
      <c r="I207" s="151" t="s">
        <v>14</v>
      </c>
      <c r="J207" s="152" t="s">
        <v>50</v>
      </c>
      <c r="K207" s="151">
        <v>12</v>
      </c>
      <c r="M207" s="151" t="s">
        <v>9</v>
      </c>
      <c r="N207" s="151" t="s">
        <v>169</v>
      </c>
      <c r="P207" s="152" t="s">
        <v>54</v>
      </c>
      <c r="Q207" s="151" t="s">
        <v>155</v>
      </c>
      <c r="S207" s="151" t="s">
        <v>156</v>
      </c>
      <c r="V207" s="151" t="s">
        <v>156</v>
      </c>
      <c r="Y207" s="151" t="s">
        <v>156</v>
      </c>
      <c r="AB207" s="151" t="s">
        <v>42</v>
      </c>
      <c r="AC207" s="151">
        <v>0.9</v>
      </c>
      <c r="AE207" s="151">
        <v>8</v>
      </c>
      <c r="AF207" s="151">
        <v>0.1</v>
      </c>
      <c r="AG207" s="151">
        <v>5</v>
      </c>
      <c r="AI207" s="151">
        <v>100</v>
      </c>
      <c r="AJ207" s="151">
        <v>0</v>
      </c>
      <c r="AK207" s="151">
        <v>1</v>
      </c>
      <c r="AM207" s="151">
        <v>100</v>
      </c>
      <c r="AN207" s="151">
        <v>1</v>
      </c>
      <c r="AP207" s="151">
        <v>1</v>
      </c>
      <c r="AQ207" s="151">
        <v>1</v>
      </c>
      <c r="AR207" s="151">
        <v>2</v>
      </c>
      <c r="AT207" s="151">
        <v>2</v>
      </c>
      <c r="AU207" s="151">
        <v>1</v>
      </c>
      <c r="AW207" s="152" t="s">
        <v>455</v>
      </c>
      <c r="AX207" s="151" t="s">
        <v>456</v>
      </c>
      <c r="AY207" s="151">
        <v>-106</v>
      </c>
      <c r="AZ207" s="151">
        <v>1</v>
      </c>
      <c r="BA207" s="151" t="s">
        <v>457</v>
      </c>
      <c r="BB207" s="151" t="s">
        <v>163</v>
      </c>
      <c r="BC207" s="151" t="s">
        <v>280</v>
      </c>
      <c r="BD207" s="151">
        <v>8</v>
      </c>
      <c r="BE207" s="151">
        <v>1</v>
      </c>
      <c r="BI207" s="151" t="s">
        <v>242</v>
      </c>
      <c r="BJ207" s="151">
        <v>60</v>
      </c>
      <c r="BK207" s="151">
        <v>1</v>
      </c>
      <c r="BL207" s="151">
        <v>17476</v>
      </c>
      <c r="BM207" s="151">
        <v>0.105</v>
      </c>
      <c r="BN207" s="151">
        <v>1.5</v>
      </c>
      <c r="BO207" s="151">
        <v>0.5</v>
      </c>
      <c r="BP207" s="151">
        <v>8</v>
      </c>
      <c r="BQ207" s="151">
        <v>2</v>
      </c>
      <c r="BR207" s="151">
        <v>-4</v>
      </c>
      <c r="BS207" s="151">
        <v>4</v>
      </c>
      <c r="BT207" s="151">
        <v>15</v>
      </c>
      <c r="BU207" s="151">
        <v>99</v>
      </c>
      <c r="CY207" s="153" t="s">
        <v>191</v>
      </c>
      <c r="DA207" s="151" t="s">
        <v>158</v>
      </c>
      <c r="DC207" s="151" t="s">
        <v>328</v>
      </c>
      <c r="DD207" s="151" t="s">
        <v>328</v>
      </c>
      <c r="DE207" s="154" t="s">
        <v>459</v>
      </c>
      <c r="DF207" s="154"/>
      <c r="ES207" s="151" t="s">
        <v>459</v>
      </c>
    </row>
    <row r="208" spans="1:149" s="151" customFormat="1" x14ac:dyDescent="0.2">
      <c r="A208" s="151" t="s">
        <v>453</v>
      </c>
      <c r="C208" s="151" t="s">
        <v>454</v>
      </c>
      <c r="D208" s="151" t="s">
        <v>16</v>
      </c>
      <c r="E208" s="151" t="s">
        <v>21</v>
      </c>
      <c r="F208" s="151" t="s">
        <v>344</v>
      </c>
      <c r="G208" s="151">
        <v>1</v>
      </c>
      <c r="H208" s="151">
        <v>100</v>
      </c>
      <c r="I208" s="151" t="s">
        <v>14</v>
      </c>
      <c r="J208" s="152" t="s">
        <v>50</v>
      </c>
      <c r="K208" s="151">
        <v>12</v>
      </c>
      <c r="M208" s="151" t="s">
        <v>9</v>
      </c>
      <c r="N208" s="151" t="s">
        <v>169</v>
      </c>
      <c r="P208" s="152" t="s">
        <v>54</v>
      </c>
      <c r="Q208" s="151" t="s">
        <v>155</v>
      </c>
      <c r="S208" s="151" t="s">
        <v>156</v>
      </c>
      <c r="V208" s="151" t="s">
        <v>156</v>
      </c>
      <c r="Y208" s="151" t="s">
        <v>156</v>
      </c>
      <c r="AB208" s="151" t="s">
        <v>42</v>
      </c>
      <c r="AC208" s="151">
        <v>0.9</v>
      </c>
      <c r="AE208" s="151">
        <v>8</v>
      </c>
      <c r="AF208" s="151">
        <v>0.1</v>
      </c>
      <c r="AG208" s="151">
        <v>5</v>
      </c>
      <c r="AI208" s="151">
        <v>100</v>
      </c>
      <c r="AJ208" s="151">
        <v>0</v>
      </c>
      <c r="AK208" s="151">
        <v>1</v>
      </c>
      <c r="AM208" s="151">
        <v>100</v>
      </c>
      <c r="AN208" s="151">
        <v>1</v>
      </c>
      <c r="AP208" s="151">
        <v>1</v>
      </c>
      <c r="AQ208" s="151">
        <v>1</v>
      </c>
      <c r="AR208" s="151">
        <v>2</v>
      </c>
      <c r="AT208" s="151">
        <v>2</v>
      </c>
      <c r="AU208" s="151">
        <v>1</v>
      </c>
      <c r="AW208" s="152" t="s">
        <v>455</v>
      </c>
      <c r="AX208" s="151" t="s">
        <v>456</v>
      </c>
      <c r="AY208" s="151">
        <v>-106</v>
      </c>
      <c r="AZ208" s="151">
        <v>1</v>
      </c>
      <c r="BA208" s="151" t="s">
        <v>457</v>
      </c>
      <c r="BB208" s="151" t="s">
        <v>163</v>
      </c>
      <c r="BC208" s="151" t="s">
        <v>280</v>
      </c>
      <c r="BD208" s="151">
        <v>8</v>
      </c>
      <c r="BE208" s="151">
        <v>1</v>
      </c>
      <c r="BI208" s="151" t="s">
        <v>242</v>
      </c>
      <c r="BJ208" s="151">
        <v>60</v>
      </c>
      <c r="BK208" s="151">
        <v>1</v>
      </c>
      <c r="BL208" s="151">
        <v>17476</v>
      </c>
      <c r="BM208" s="151">
        <v>0.105</v>
      </c>
      <c r="BN208" s="151">
        <v>1.5</v>
      </c>
      <c r="BO208" s="151">
        <v>0.5</v>
      </c>
      <c r="BP208" s="151">
        <v>8</v>
      </c>
      <c r="BQ208" s="151">
        <v>2</v>
      </c>
      <c r="BR208" s="151">
        <v>-4</v>
      </c>
      <c r="BS208" s="151">
        <v>4</v>
      </c>
      <c r="BT208" s="151">
        <v>15</v>
      </c>
      <c r="BU208" s="151">
        <v>99</v>
      </c>
      <c r="CY208" s="153" t="s">
        <v>191</v>
      </c>
      <c r="DA208" s="151" t="s">
        <v>158</v>
      </c>
      <c r="DC208" s="151" t="s">
        <v>328</v>
      </c>
      <c r="DD208" s="151" t="s">
        <v>328</v>
      </c>
      <c r="DE208" s="154" t="s">
        <v>459</v>
      </c>
      <c r="DF208" s="154"/>
      <c r="ES208" s="151" t="s">
        <v>459</v>
      </c>
    </row>
    <row r="209" spans="1:149" s="151" customFormat="1" x14ac:dyDescent="0.2">
      <c r="A209" s="151" t="s">
        <v>453</v>
      </c>
      <c r="C209" s="151" t="s">
        <v>454</v>
      </c>
      <c r="D209" s="151" t="s">
        <v>16</v>
      </c>
      <c r="E209" s="151" t="s">
        <v>0</v>
      </c>
      <c r="F209" s="151" t="s">
        <v>344</v>
      </c>
      <c r="G209" s="151">
        <v>1</v>
      </c>
      <c r="H209" s="151">
        <v>100</v>
      </c>
      <c r="I209" s="151" t="s">
        <v>14</v>
      </c>
      <c r="J209" s="152" t="s">
        <v>458</v>
      </c>
      <c r="K209" s="151">
        <v>90</v>
      </c>
      <c r="M209" s="151" t="s">
        <v>9</v>
      </c>
      <c r="N209" s="151" t="s">
        <v>169</v>
      </c>
      <c r="P209" s="152" t="s">
        <v>54</v>
      </c>
      <c r="Q209" s="151" t="s">
        <v>155</v>
      </c>
      <c r="S209" s="151" t="s">
        <v>156</v>
      </c>
      <c r="V209" s="151" t="s">
        <v>156</v>
      </c>
      <c r="Y209" s="151" t="s">
        <v>156</v>
      </c>
      <c r="AB209" s="151" t="s">
        <v>42</v>
      </c>
      <c r="AC209" s="151">
        <v>0.9</v>
      </c>
      <c r="AE209" s="151">
        <v>8</v>
      </c>
      <c r="AF209" s="151">
        <v>0.1</v>
      </c>
      <c r="AG209" s="151">
        <v>5</v>
      </c>
      <c r="AI209" s="151">
        <v>100</v>
      </c>
      <c r="AJ209" s="151">
        <v>0</v>
      </c>
      <c r="AK209" s="151">
        <v>1</v>
      </c>
      <c r="AM209" s="151">
        <v>100</v>
      </c>
      <c r="AN209" s="151">
        <v>1</v>
      </c>
      <c r="AP209" s="151">
        <v>1</v>
      </c>
      <c r="AQ209" s="151">
        <v>1</v>
      </c>
      <c r="AR209" s="151">
        <v>2</v>
      </c>
      <c r="AT209" s="151">
        <v>2</v>
      </c>
      <c r="AU209" s="151">
        <v>1</v>
      </c>
      <c r="AW209" s="152" t="s">
        <v>455</v>
      </c>
      <c r="AX209" s="151" t="s">
        <v>456</v>
      </c>
      <c r="AY209" s="151">
        <v>-106</v>
      </c>
      <c r="AZ209" s="151">
        <v>1</v>
      </c>
      <c r="BA209" s="151" t="s">
        <v>457</v>
      </c>
      <c r="BB209" s="151" t="s">
        <v>163</v>
      </c>
      <c r="BC209" s="151" t="s">
        <v>280</v>
      </c>
      <c r="BD209" s="151">
        <v>8</v>
      </c>
      <c r="BE209" s="151">
        <v>1</v>
      </c>
      <c r="BI209" s="151" t="s">
        <v>242</v>
      </c>
      <c r="BJ209" s="151">
        <v>60</v>
      </c>
      <c r="BK209" s="151">
        <v>1</v>
      </c>
      <c r="BL209" s="151">
        <v>17476</v>
      </c>
      <c r="BM209" s="151">
        <v>0.105</v>
      </c>
      <c r="BN209" s="151">
        <v>1.5</v>
      </c>
      <c r="BO209" s="151">
        <v>0.5</v>
      </c>
      <c r="BP209" s="151">
        <v>8</v>
      </c>
      <c r="BQ209" s="151">
        <v>2</v>
      </c>
      <c r="BR209" s="151">
        <v>-4</v>
      </c>
      <c r="BS209" s="151">
        <v>4</v>
      </c>
      <c r="BT209" s="151">
        <v>15</v>
      </c>
      <c r="BU209" s="151">
        <v>99</v>
      </c>
      <c r="CY209" s="153" t="s">
        <v>191</v>
      </c>
      <c r="DA209" s="151" t="s">
        <v>158</v>
      </c>
      <c r="DC209" s="151" t="s">
        <v>328</v>
      </c>
      <c r="DD209" s="151" t="s">
        <v>328</v>
      </c>
      <c r="DE209" s="154" t="s">
        <v>459</v>
      </c>
      <c r="DF209" s="154"/>
      <c r="ES209" s="151" t="s">
        <v>459</v>
      </c>
    </row>
    <row r="210" spans="1:149" s="151" customFormat="1" x14ac:dyDescent="0.2">
      <c r="A210" s="151" t="s">
        <v>453</v>
      </c>
      <c r="C210" s="151" t="s">
        <v>454</v>
      </c>
      <c r="D210" s="151" t="s">
        <v>16</v>
      </c>
      <c r="E210" s="151" t="s">
        <v>22</v>
      </c>
      <c r="F210" s="151" t="s">
        <v>344</v>
      </c>
      <c r="G210" s="151">
        <v>1</v>
      </c>
      <c r="H210" s="151">
        <v>100</v>
      </c>
      <c r="I210" s="151" t="s">
        <v>14</v>
      </c>
      <c r="J210" s="152" t="s">
        <v>50</v>
      </c>
      <c r="K210" s="151">
        <v>12</v>
      </c>
      <c r="M210" s="151" t="s">
        <v>9</v>
      </c>
      <c r="N210" s="151" t="s">
        <v>169</v>
      </c>
      <c r="P210" s="152" t="s">
        <v>54</v>
      </c>
      <c r="Q210" s="151" t="s">
        <v>155</v>
      </c>
      <c r="S210" s="151" t="s">
        <v>156</v>
      </c>
      <c r="V210" s="151" t="s">
        <v>156</v>
      </c>
      <c r="Y210" s="151" t="s">
        <v>156</v>
      </c>
      <c r="AB210" s="151" t="s">
        <v>42</v>
      </c>
      <c r="AC210" s="151">
        <v>0.9</v>
      </c>
      <c r="AE210" s="151">
        <v>8</v>
      </c>
      <c r="AF210" s="151">
        <v>0.1</v>
      </c>
      <c r="AG210" s="151">
        <v>5</v>
      </c>
      <c r="AI210" s="151">
        <v>100</v>
      </c>
      <c r="AJ210" s="151">
        <v>0</v>
      </c>
      <c r="AK210" s="151">
        <v>1</v>
      </c>
      <c r="AM210" s="151">
        <v>100</v>
      </c>
      <c r="AN210" s="151">
        <v>1</v>
      </c>
      <c r="AP210" s="151">
        <v>1</v>
      </c>
      <c r="AQ210" s="151">
        <v>1</v>
      </c>
      <c r="AR210" s="151">
        <v>2</v>
      </c>
      <c r="AT210" s="151">
        <v>2</v>
      </c>
      <c r="AU210" s="151">
        <v>1</v>
      </c>
      <c r="AW210" s="152" t="s">
        <v>455</v>
      </c>
      <c r="AX210" s="151" t="s">
        <v>456</v>
      </c>
      <c r="AY210" s="151">
        <v>-106</v>
      </c>
      <c r="AZ210" s="151">
        <v>1</v>
      </c>
      <c r="BA210" s="151" t="s">
        <v>457</v>
      </c>
      <c r="BB210" s="151" t="s">
        <v>163</v>
      </c>
      <c r="BC210" s="151" t="s">
        <v>460</v>
      </c>
      <c r="BD210" s="151">
        <v>45</v>
      </c>
      <c r="BE210" s="151">
        <v>1</v>
      </c>
      <c r="BI210" s="151" t="s">
        <v>242</v>
      </c>
      <c r="BJ210" s="151">
        <v>60</v>
      </c>
      <c r="BK210" s="151">
        <v>1</v>
      </c>
      <c r="BL210" s="151">
        <v>98304</v>
      </c>
      <c r="BM210" s="151">
        <v>0.105</v>
      </c>
      <c r="BN210" s="151">
        <v>1.5</v>
      </c>
      <c r="BO210" s="151">
        <v>0.5</v>
      </c>
      <c r="BP210" s="151">
        <v>45</v>
      </c>
      <c r="BQ210" s="151">
        <v>2</v>
      </c>
      <c r="BR210" s="151">
        <v>-4</v>
      </c>
      <c r="BS210" s="151">
        <v>4</v>
      </c>
      <c r="BT210" s="151">
        <v>10</v>
      </c>
      <c r="BU210" s="151">
        <v>99</v>
      </c>
      <c r="CY210" s="153" t="s">
        <v>191</v>
      </c>
      <c r="DA210" s="151" t="s">
        <v>158</v>
      </c>
      <c r="DC210" s="151">
        <v>6</v>
      </c>
      <c r="DD210" s="151">
        <v>6</v>
      </c>
      <c r="DE210" s="154">
        <v>0.91749999999999998</v>
      </c>
      <c r="DF210" s="154"/>
      <c r="ES210" s="151">
        <v>42</v>
      </c>
    </row>
    <row r="211" spans="1:149" s="151" customFormat="1" x14ac:dyDescent="0.2">
      <c r="A211" s="151" t="s">
        <v>453</v>
      </c>
      <c r="C211" s="151" t="s">
        <v>454</v>
      </c>
      <c r="D211" s="151" t="s">
        <v>16</v>
      </c>
      <c r="E211" s="151" t="s">
        <v>21</v>
      </c>
      <c r="F211" s="151" t="s">
        <v>344</v>
      </c>
      <c r="G211" s="151">
        <v>1</v>
      </c>
      <c r="H211" s="151">
        <v>100</v>
      </c>
      <c r="I211" s="151" t="s">
        <v>14</v>
      </c>
      <c r="J211" s="152" t="s">
        <v>50</v>
      </c>
      <c r="K211" s="151">
        <v>12</v>
      </c>
      <c r="M211" s="151" t="s">
        <v>9</v>
      </c>
      <c r="N211" s="151" t="s">
        <v>169</v>
      </c>
      <c r="P211" s="152" t="s">
        <v>54</v>
      </c>
      <c r="Q211" s="151" t="s">
        <v>155</v>
      </c>
      <c r="S211" s="151" t="s">
        <v>156</v>
      </c>
      <c r="V211" s="151" t="s">
        <v>156</v>
      </c>
      <c r="Y211" s="151" t="s">
        <v>156</v>
      </c>
      <c r="AB211" s="151" t="s">
        <v>42</v>
      </c>
      <c r="AC211" s="151">
        <v>0.9</v>
      </c>
      <c r="AE211" s="151">
        <v>8</v>
      </c>
      <c r="AF211" s="151">
        <v>0.1</v>
      </c>
      <c r="AG211" s="151">
        <v>5</v>
      </c>
      <c r="AI211" s="151">
        <v>100</v>
      </c>
      <c r="AJ211" s="151">
        <v>0</v>
      </c>
      <c r="AK211" s="151">
        <v>1</v>
      </c>
      <c r="AM211" s="151">
        <v>100</v>
      </c>
      <c r="AN211" s="151">
        <v>1</v>
      </c>
      <c r="AP211" s="151">
        <v>1</v>
      </c>
      <c r="AQ211" s="151">
        <v>1</v>
      </c>
      <c r="AR211" s="151">
        <v>2</v>
      </c>
      <c r="AT211" s="151">
        <v>2</v>
      </c>
      <c r="AU211" s="151">
        <v>1</v>
      </c>
      <c r="AW211" s="152" t="s">
        <v>455</v>
      </c>
      <c r="AX211" s="151" t="s">
        <v>456</v>
      </c>
      <c r="AY211" s="151">
        <v>-106</v>
      </c>
      <c r="AZ211" s="151">
        <v>1</v>
      </c>
      <c r="BA211" s="151" t="s">
        <v>457</v>
      </c>
      <c r="BB211" s="151" t="s">
        <v>163</v>
      </c>
      <c r="BC211" s="151" t="s">
        <v>460</v>
      </c>
      <c r="BD211" s="151">
        <v>45</v>
      </c>
      <c r="BE211" s="151">
        <v>1</v>
      </c>
      <c r="BI211" s="151" t="s">
        <v>242</v>
      </c>
      <c r="BJ211" s="151">
        <v>60</v>
      </c>
      <c r="BK211" s="151">
        <v>1</v>
      </c>
      <c r="BL211" s="151">
        <v>98304</v>
      </c>
      <c r="BM211" s="151">
        <v>0.105</v>
      </c>
      <c r="BN211" s="151">
        <v>1.5</v>
      </c>
      <c r="BO211" s="151">
        <v>0.5</v>
      </c>
      <c r="BP211" s="151">
        <v>45</v>
      </c>
      <c r="BQ211" s="151">
        <v>2</v>
      </c>
      <c r="BR211" s="151">
        <v>-4</v>
      </c>
      <c r="BS211" s="151">
        <v>4</v>
      </c>
      <c r="BT211" s="151">
        <v>10</v>
      </c>
      <c r="BU211" s="151">
        <v>99</v>
      </c>
      <c r="CY211" s="153" t="s">
        <v>191</v>
      </c>
      <c r="DA211" s="151" t="s">
        <v>158</v>
      </c>
      <c r="DC211" s="151">
        <v>4.2</v>
      </c>
      <c r="DD211" s="151">
        <v>4</v>
      </c>
      <c r="DE211" s="154">
        <v>0.92859999999999998</v>
      </c>
      <c r="DF211" s="154"/>
      <c r="ES211" s="151">
        <v>34</v>
      </c>
    </row>
    <row r="212" spans="1:149" s="151" customFormat="1" x14ac:dyDescent="0.2">
      <c r="A212" s="151" t="s">
        <v>453</v>
      </c>
      <c r="C212" s="151" t="s">
        <v>454</v>
      </c>
      <c r="D212" s="151" t="s">
        <v>16</v>
      </c>
      <c r="E212" s="151" t="s">
        <v>0</v>
      </c>
      <c r="F212" s="151" t="s">
        <v>344</v>
      </c>
      <c r="G212" s="151">
        <v>1</v>
      </c>
      <c r="H212" s="151">
        <v>100</v>
      </c>
      <c r="I212" s="151" t="s">
        <v>14</v>
      </c>
      <c r="J212" s="152" t="s">
        <v>458</v>
      </c>
      <c r="K212" s="151">
        <v>90</v>
      </c>
      <c r="M212" s="151" t="s">
        <v>9</v>
      </c>
      <c r="N212" s="151" t="s">
        <v>169</v>
      </c>
      <c r="P212" s="152" t="s">
        <v>54</v>
      </c>
      <c r="Q212" s="151" t="s">
        <v>155</v>
      </c>
      <c r="S212" s="151" t="s">
        <v>156</v>
      </c>
      <c r="V212" s="151" t="s">
        <v>156</v>
      </c>
      <c r="Y212" s="151" t="s">
        <v>156</v>
      </c>
      <c r="AB212" s="151" t="s">
        <v>42</v>
      </c>
      <c r="AC212" s="151">
        <v>0.9</v>
      </c>
      <c r="AE212" s="151">
        <v>8</v>
      </c>
      <c r="AF212" s="151">
        <v>0.1</v>
      </c>
      <c r="AG212" s="151">
        <v>5</v>
      </c>
      <c r="AI212" s="151">
        <v>100</v>
      </c>
      <c r="AJ212" s="151">
        <v>0</v>
      </c>
      <c r="AK212" s="151">
        <v>1</v>
      </c>
      <c r="AM212" s="151">
        <v>100</v>
      </c>
      <c r="AN212" s="151">
        <v>1</v>
      </c>
      <c r="AP212" s="151">
        <v>1</v>
      </c>
      <c r="AQ212" s="151">
        <v>1</v>
      </c>
      <c r="AR212" s="151">
        <v>2</v>
      </c>
      <c r="AT212" s="151">
        <v>2</v>
      </c>
      <c r="AU212" s="151">
        <v>1</v>
      </c>
      <c r="AW212" s="152" t="s">
        <v>455</v>
      </c>
      <c r="AX212" s="151" t="s">
        <v>456</v>
      </c>
      <c r="AY212" s="151">
        <v>-106</v>
      </c>
      <c r="AZ212" s="151">
        <v>1</v>
      </c>
      <c r="BA212" s="151" t="s">
        <v>457</v>
      </c>
      <c r="BB212" s="151" t="s">
        <v>163</v>
      </c>
      <c r="BC212" s="151" t="s">
        <v>460</v>
      </c>
      <c r="BD212" s="151">
        <v>45</v>
      </c>
      <c r="BE212" s="151">
        <v>1</v>
      </c>
      <c r="BI212" s="151" t="s">
        <v>242</v>
      </c>
      <c r="BJ212" s="151">
        <v>60</v>
      </c>
      <c r="BK212" s="151">
        <v>1</v>
      </c>
      <c r="BL212" s="151">
        <v>98304</v>
      </c>
      <c r="BM212" s="151">
        <v>0.105</v>
      </c>
      <c r="BN212" s="151">
        <v>1.5</v>
      </c>
      <c r="BO212" s="151">
        <v>0.5</v>
      </c>
      <c r="BP212" s="151">
        <v>45</v>
      </c>
      <c r="BQ212" s="151">
        <v>2</v>
      </c>
      <c r="BR212" s="151">
        <v>-4</v>
      </c>
      <c r="BS212" s="151">
        <v>4</v>
      </c>
      <c r="BT212" s="151">
        <v>10</v>
      </c>
      <c r="BU212" s="151">
        <v>99</v>
      </c>
      <c r="CY212" s="153" t="s">
        <v>191</v>
      </c>
      <c r="DA212" s="151" t="s">
        <v>158</v>
      </c>
      <c r="DC212" s="151">
        <v>4.5999999999999996</v>
      </c>
      <c r="DD212" s="151">
        <v>4</v>
      </c>
      <c r="DE212" s="154">
        <v>0.96299999999999997</v>
      </c>
      <c r="DF212" s="154"/>
      <c r="ES212" s="151">
        <v>27</v>
      </c>
    </row>
    <row r="213" spans="1:149" s="151" customFormat="1" x14ac:dyDescent="0.2">
      <c r="A213" s="151" t="s">
        <v>453</v>
      </c>
      <c r="C213" s="151" t="s">
        <v>454</v>
      </c>
      <c r="D213" s="151" t="s">
        <v>16</v>
      </c>
      <c r="E213" s="151" t="s">
        <v>22</v>
      </c>
      <c r="F213" s="151" t="s">
        <v>344</v>
      </c>
      <c r="G213" s="151">
        <v>1</v>
      </c>
      <c r="H213" s="151">
        <v>100</v>
      </c>
      <c r="I213" s="151" t="s">
        <v>14</v>
      </c>
      <c r="J213" s="152" t="s">
        <v>50</v>
      </c>
      <c r="K213" s="151">
        <v>12</v>
      </c>
      <c r="M213" s="151" t="s">
        <v>9</v>
      </c>
      <c r="N213" s="151" t="s">
        <v>169</v>
      </c>
      <c r="P213" s="152" t="s">
        <v>54</v>
      </c>
      <c r="Q213" s="151" t="s">
        <v>155</v>
      </c>
      <c r="S213" s="151" t="s">
        <v>156</v>
      </c>
      <c r="V213" s="151" t="s">
        <v>156</v>
      </c>
      <c r="Y213" s="151" t="s">
        <v>156</v>
      </c>
      <c r="AB213" s="151" t="s">
        <v>42</v>
      </c>
      <c r="AC213" s="151">
        <v>0.9</v>
      </c>
      <c r="AE213" s="151">
        <v>8</v>
      </c>
      <c r="AF213" s="151">
        <v>0.1</v>
      </c>
      <c r="AG213" s="151">
        <v>5</v>
      </c>
      <c r="AI213" s="151">
        <v>100</v>
      </c>
      <c r="AJ213" s="151">
        <v>0</v>
      </c>
      <c r="AK213" s="151">
        <v>1</v>
      </c>
      <c r="AM213" s="151">
        <v>100</v>
      </c>
      <c r="AN213" s="151">
        <v>1</v>
      </c>
      <c r="AP213" s="151">
        <v>1</v>
      </c>
      <c r="AQ213" s="151">
        <v>1</v>
      </c>
      <c r="AR213" s="151">
        <v>2</v>
      </c>
      <c r="AT213" s="151">
        <v>2</v>
      </c>
      <c r="AU213" s="151">
        <v>1</v>
      </c>
      <c r="AW213" s="152" t="s">
        <v>455</v>
      </c>
      <c r="AX213" s="151" t="s">
        <v>456</v>
      </c>
      <c r="AY213" s="151">
        <v>-106</v>
      </c>
      <c r="AZ213" s="151">
        <v>1</v>
      </c>
      <c r="BA213" s="151" t="s">
        <v>457</v>
      </c>
      <c r="BB213" s="151" t="s">
        <v>163</v>
      </c>
      <c r="BC213" s="151" t="s">
        <v>460</v>
      </c>
      <c r="BD213" s="151">
        <v>30</v>
      </c>
      <c r="BE213" s="151">
        <v>1</v>
      </c>
      <c r="BI213" s="151" t="s">
        <v>242</v>
      </c>
      <c r="BJ213" s="151">
        <v>60</v>
      </c>
      <c r="BK213" s="151">
        <v>1</v>
      </c>
      <c r="BL213" s="151">
        <v>65536</v>
      </c>
      <c r="BM213" s="151">
        <v>0.105</v>
      </c>
      <c r="BN213" s="151">
        <v>1.5</v>
      </c>
      <c r="BO213" s="151">
        <v>0.5</v>
      </c>
      <c r="BP213" s="151">
        <v>30</v>
      </c>
      <c r="BQ213" s="151">
        <v>2</v>
      </c>
      <c r="BR213" s="151">
        <v>-4</v>
      </c>
      <c r="BS213" s="151">
        <v>4</v>
      </c>
      <c r="BT213" s="151">
        <v>10</v>
      </c>
      <c r="BU213" s="151">
        <v>99</v>
      </c>
      <c r="CY213" s="153" t="s">
        <v>191</v>
      </c>
      <c r="DA213" s="151" t="s">
        <v>158</v>
      </c>
      <c r="DC213" s="151">
        <v>10.6</v>
      </c>
      <c r="DD213" s="151">
        <v>10</v>
      </c>
      <c r="DE213" s="154">
        <v>0.94299999999999995</v>
      </c>
      <c r="DF213" s="154"/>
      <c r="ES213" s="151">
        <v>49</v>
      </c>
    </row>
    <row r="214" spans="1:149" s="151" customFormat="1" x14ac:dyDescent="0.2">
      <c r="A214" s="151" t="s">
        <v>453</v>
      </c>
      <c r="C214" s="151" t="s">
        <v>454</v>
      </c>
      <c r="D214" s="151" t="s">
        <v>16</v>
      </c>
      <c r="E214" s="151" t="s">
        <v>21</v>
      </c>
      <c r="F214" s="151" t="s">
        <v>344</v>
      </c>
      <c r="G214" s="151">
        <v>1</v>
      </c>
      <c r="H214" s="151">
        <v>100</v>
      </c>
      <c r="I214" s="151" t="s">
        <v>14</v>
      </c>
      <c r="J214" s="152" t="s">
        <v>50</v>
      </c>
      <c r="K214" s="151">
        <v>12</v>
      </c>
      <c r="M214" s="151" t="s">
        <v>9</v>
      </c>
      <c r="N214" s="151" t="s">
        <v>169</v>
      </c>
      <c r="P214" s="152" t="s">
        <v>54</v>
      </c>
      <c r="Q214" s="151" t="s">
        <v>155</v>
      </c>
      <c r="S214" s="151" t="s">
        <v>156</v>
      </c>
      <c r="V214" s="151" t="s">
        <v>156</v>
      </c>
      <c r="Y214" s="151" t="s">
        <v>156</v>
      </c>
      <c r="AB214" s="151" t="s">
        <v>42</v>
      </c>
      <c r="AC214" s="151">
        <v>0.9</v>
      </c>
      <c r="AE214" s="151">
        <v>8</v>
      </c>
      <c r="AF214" s="151">
        <v>0.1</v>
      </c>
      <c r="AG214" s="151">
        <v>5</v>
      </c>
      <c r="AI214" s="151">
        <v>100</v>
      </c>
      <c r="AJ214" s="151">
        <v>0</v>
      </c>
      <c r="AK214" s="151">
        <v>1</v>
      </c>
      <c r="AM214" s="151">
        <v>100</v>
      </c>
      <c r="AN214" s="151">
        <v>1</v>
      </c>
      <c r="AP214" s="151">
        <v>1</v>
      </c>
      <c r="AQ214" s="151">
        <v>1</v>
      </c>
      <c r="AR214" s="151">
        <v>2</v>
      </c>
      <c r="AT214" s="151">
        <v>2</v>
      </c>
      <c r="AU214" s="151">
        <v>1</v>
      </c>
      <c r="AW214" s="152" t="s">
        <v>455</v>
      </c>
      <c r="AX214" s="151" t="s">
        <v>456</v>
      </c>
      <c r="AY214" s="151">
        <v>-106</v>
      </c>
      <c r="AZ214" s="151">
        <v>1</v>
      </c>
      <c r="BA214" s="151" t="s">
        <v>457</v>
      </c>
      <c r="BB214" s="151" t="s">
        <v>163</v>
      </c>
      <c r="BC214" s="151" t="s">
        <v>460</v>
      </c>
      <c r="BD214" s="151">
        <v>30</v>
      </c>
      <c r="BE214" s="151">
        <v>1</v>
      </c>
      <c r="BI214" s="151" t="s">
        <v>242</v>
      </c>
      <c r="BJ214" s="151">
        <v>60</v>
      </c>
      <c r="BK214" s="151">
        <v>1</v>
      </c>
      <c r="BL214" s="151">
        <v>65536</v>
      </c>
      <c r="BM214" s="151">
        <v>0.105</v>
      </c>
      <c r="BN214" s="151">
        <v>1.5</v>
      </c>
      <c r="BO214" s="151">
        <v>0.5</v>
      </c>
      <c r="BP214" s="151">
        <v>30</v>
      </c>
      <c r="BQ214" s="151">
        <v>2</v>
      </c>
      <c r="BR214" s="151">
        <v>-4</v>
      </c>
      <c r="BS214" s="151">
        <v>4</v>
      </c>
      <c r="BT214" s="151">
        <v>10</v>
      </c>
      <c r="BU214" s="151">
        <v>99</v>
      </c>
      <c r="CY214" s="153" t="s">
        <v>191</v>
      </c>
      <c r="DA214" s="151" t="s">
        <v>158</v>
      </c>
      <c r="DC214" s="151">
        <v>8</v>
      </c>
      <c r="DD214" s="151">
        <v>8</v>
      </c>
      <c r="DE214" s="154">
        <v>0.89049999999999996</v>
      </c>
      <c r="DF214" s="154"/>
      <c r="ES214" s="151">
        <v>48</v>
      </c>
    </row>
    <row r="215" spans="1:149" s="151" customFormat="1" x14ac:dyDescent="0.2">
      <c r="A215" s="151" t="s">
        <v>453</v>
      </c>
      <c r="C215" s="151" t="s">
        <v>454</v>
      </c>
      <c r="D215" s="151" t="s">
        <v>16</v>
      </c>
      <c r="E215" s="151" t="s">
        <v>0</v>
      </c>
      <c r="F215" s="151" t="s">
        <v>344</v>
      </c>
      <c r="G215" s="151">
        <v>1</v>
      </c>
      <c r="H215" s="151">
        <v>100</v>
      </c>
      <c r="I215" s="151" t="s">
        <v>14</v>
      </c>
      <c r="J215" s="152" t="s">
        <v>458</v>
      </c>
      <c r="K215" s="151">
        <v>90</v>
      </c>
      <c r="M215" s="151" t="s">
        <v>9</v>
      </c>
      <c r="N215" s="151" t="s">
        <v>169</v>
      </c>
      <c r="P215" s="152" t="s">
        <v>54</v>
      </c>
      <c r="Q215" s="151" t="s">
        <v>155</v>
      </c>
      <c r="S215" s="151" t="s">
        <v>156</v>
      </c>
      <c r="V215" s="151" t="s">
        <v>156</v>
      </c>
      <c r="Y215" s="151" t="s">
        <v>156</v>
      </c>
      <c r="AB215" s="151" t="s">
        <v>42</v>
      </c>
      <c r="AC215" s="151">
        <v>0.9</v>
      </c>
      <c r="AE215" s="151">
        <v>8</v>
      </c>
      <c r="AF215" s="151">
        <v>0.1</v>
      </c>
      <c r="AG215" s="151">
        <v>5</v>
      </c>
      <c r="AI215" s="151">
        <v>100</v>
      </c>
      <c r="AJ215" s="151">
        <v>0</v>
      </c>
      <c r="AK215" s="151">
        <v>1</v>
      </c>
      <c r="AM215" s="151">
        <v>100</v>
      </c>
      <c r="AN215" s="151">
        <v>1</v>
      </c>
      <c r="AP215" s="151">
        <v>1</v>
      </c>
      <c r="AQ215" s="151">
        <v>1</v>
      </c>
      <c r="AR215" s="151">
        <v>2</v>
      </c>
      <c r="AT215" s="151">
        <v>2</v>
      </c>
      <c r="AU215" s="151">
        <v>1</v>
      </c>
      <c r="AW215" s="152" t="s">
        <v>455</v>
      </c>
      <c r="AX215" s="151" t="s">
        <v>456</v>
      </c>
      <c r="AY215" s="151">
        <v>-106</v>
      </c>
      <c r="AZ215" s="151">
        <v>1</v>
      </c>
      <c r="BA215" s="151" t="s">
        <v>457</v>
      </c>
      <c r="BB215" s="151" t="s">
        <v>163</v>
      </c>
      <c r="BC215" s="151" t="s">
        <v>460</v>
      </c>
      <c r="BD215" s="151">
        <v>30</v>
      </c>
      <c r="BE215" s="151">
        <v>1</v>
      </c>
      <c r="BI215" s="151" t="s">
        <v>242</v>
      </c>
      <c r="BJ215" s="151">
        <v>60</v>
      </c>
      <c r="BK215" s="151">
        <v>1</v>
      </c>
      <c r="BL215" s="151">
        <v>65536</v>
      </c>
      <c r="BM215" s="151">
        <v>0.105</v>
      </c>
      <c r="BN215" s="151">
        <v>1.5</v>
      </c>
      <c r="BO215" s="151">
        <v>0.5</v>
      </c>
      <c r="BP215" s="151">
        <v>30</v>
      </c>
      <c r="BQ215" s="151">
        <v>2</v>
      </c>
      <c r="BR215" s="151">
        <v>-4</v>
      </c>
      <c r="BS215" s="151">
        <v>4</v>
      </c>
      <c r="BT215" s="151">
        <v>10</v>
      </c>
      <c r="BU215" s="151">
        <v>99</v>
      </c>
      <c r="CY215" s="153" t="s">
        <v>191</v>
      </c>
      <c r="DA215" s="151" t="s">
        <v>158</v>
      </c>
      <c r="DC215" s="151">
        <v>8</v>
      </c>
      <c r="DD215" s="151">
        <v>8</v>
      </c>
      <c r="DE215" s="154">
        <v>0.88129999999999997</v>
      </c>
      <c r="DF215" s="154"/>
      <c r="ES215" s="151">
        <v>43</v>
      </c>
    </row>
    <row r="216" spans="1:149" s="151" customFormat="1" x14ac:dyDescent="0.2">
      <c r="A216" s="151" t="s">
        <v>453</v>
      </c>
      <c r="C216" s="151" t="s">
        <v>454</v>
      </c>
      <c r="D216" s="151" t="s">
        <v>19</v>
      </c>
      <c r="E216" s="151" t="s">
        <v>22</v>
      </c>
      <c r="F216" s="151" t="s">
        <v>344</v>
      </c>
      <c r="G216" s="151">
        <v>1</v>
      </c>
      <c r="H216" s="151">
        <v>100</v>
      </c>
      <c r="I216" s="151" t="s">
        <v>14</v>
      </c>
      <c r="J216" s="152" t="s">
        <v>461</v>
      </c>
      <c r="K216" s="151">
        <v>12</v>
      </c>
      <c r="M216" s="151" t="s">
        <v>9</v>
      </c>
      <c r="N216" s="151" t="s">
        <v>169</v>
      </c>
      <c r="P216" s="152" t="s">
        <v>54</v>
      </c>
      <c r="Q216" s="151" t="s">
        <v>155</v>
      </c>
      <c r="S216" s="151" t="s">
        <v>156</v>
      </c>
      <c r="V216" s="151" t="s">
        <v>156</v>
      </c>
      <c r="Y216" s="151" t="s">
        <v>156</v>
      </c>
      <c r="AB216" s="151" t="s">
        <v>42</v>
      </c>
      <c r="AC216" s="151">
        <v>0.9</v>
      </c>
      <c r="AE216" s="151">
        <v>8</v>
      </c>
      <c r="AF216" s="151">
        <v>0.1</v>
      </c>
      <c r="AG216" s="151">
        <v>5</v>
      </c>
      <c r="AI216" s="151">
        <v>100</v>
      </c>
      <c r="AJ216" s="151">
        <v>0</v>
      </c>
      <c r="AK216" s="151">
        <v>1</v>
      </c>
      <c r="AM216" s="151">
        <v>100</v>
      </c>
      <c r="AN216" s="151">
        <v>1</v>
      </c>
      <c r="AP216" s="151">
        <v>1</v>
      </c>
      <c r="AQ216" s="151">
        <v>1</v>
      </c>
      <c r="AR216" s="151">
        <v>2</v>
      </c>
      <c r="AT216" s="151">
        <v>2</v>
      </c>
      <c r="AU216" s="151">
        <v>1</v>
      </c>
      <c r="AW216" s="152" t="s">
        <v>462</v>
      </c>
      <c r="AX216" s="151" t="s">
        <v>456</v>
      </c>
      <c r="AY216" s="151">
        <v>-106</v>
      </c>
      <c r="AZ216" s="151">
        <v>1</v>
      </c>
      <c r="BA216" s="151" t="s">
        <v>457</v>
      </c>
      <c r="BB216" s="151" t="s">
        <v>163</v>
      </c>
      <c r="BC216" s="151" t="s">
        <v>280</v>
      </c>
      <c r="BD216" s="151">
        <v>30</v>
      </c>
      <c r="BE216" s="151">
        <v>1</v>
      </c>
      <c r="BI216" s="151" t="s">
        <v>242</v>
      </c>
      <c r="BJ216" s="151">
        <v>60</v>
      </c>
      <c r="BK216" s="151">
        <v>1</v>
      </c>
      <c r="BL216" s="151">
        <v>65536</v>
      </c>
      <c r="BM216" s="151">
        <v>0.105</v>
      </c>
      <c r="BN216" s="151">
        <v>1.5</v>
      </c>
      <c r="BO216" s="151">
        <v>0.5</v>
      </c>
      <c r="BP216" s="151">
        <v>30</v>
      </c>
      <c r="BQ216" s="151">
        <v>2</v>
      </c>
      <c r="BR216" s="151">
        <v>-4</v>
      </c>
      <c r="BS216" s="151">
        <v>4</v>
      </c>
      <c r="BT216" s="151">
        <v>15</v>
      </c>
      <c r="BU216" s="151">
        <v>99</v>
      </c>
      <c r="CY216" s="153" t="s">
        <v>191</v>
      </c>
      <c r="DA216" s="151" t="s">
        <v>158</v>
      </c>
      <c r="DC216" s="151">
        <v>11</v>
      </c>
      <c r="DD216" s="151">
        <v>11</v>
      </c>
      <c r="DE216" s="154">
        <v>0.90600000000000003</v>
      </c>
      <c r="DF216" s="154"/>
      <c r="ES216" s="151">
        <v>60</v>
      </c>
    </row>
    <row r="217" spans="1:149" s="151" customFormat="1" x14ac:dyDescent="0.2">
      <c r="A217" s="151" t="s">
        <v>453</v>
      </c>
      <c r="C217" s="151" t="s">
        <v>454</v>
      </c>
      <c r="D217" s="151" t="s">
        <v>19</v>
      </c>
      <c r="E217" s="151" t="s">
        <v>0</v>
      </c>
      <c r="F217" s="151" t="s">
        <v>344</v>
      </c>
      <c r="G217" s="151">
        <v>1</v>
      </c>
      <c r="H217" s="151">
        <v>100</v>
      </c>
      <c r="I217" s="151" t="s">
        <v>14</v>
      </c>
      <c r="J217" s="152" t="s">
        <v>463</v>
      </c>
      <c r="K217" s="151">
        <v>90</v>
      </c>
      <c r="M217" s="151" t="s">
        <v>9</v>
      </c>
      <c r="N217" s="151" t="s">
        <v>169</v>
      </c>
      <c r="P217" s="152" t="s">
        <v>54</v>
      </c>
      <c r="Q217" s="151" t="s">
        <v>155</v>
      </c>
      <c r="S217" s="151" t="s">
        <v>156</v>
      </c>
      <c r="V217" s="151" t="s">
        <v>156</v>
      </c>
      <c r="Y217" s="151" t="s">
        <v>156</v>
      </c>
      <c r="AB217" s="151" t="s">
        <v>42</v>
      </c>
      <c r="AC217" s="151">
        <v>0.9</v>
      </c>
      <c r="AE217" s="151">
        <v>8</v>
      </c>
      <c r="AF217" s="151">
        <v>0.1</v>
      </c>
      <c r="AG217" s="151">
        <v>5</v>
      </c>
      <c r="AI217" s="151">
        <v>100</v>
      </c>
      <c r="AJ217" s="151">
        <v>0</v>
      </c>
      <c r="AK217" s="151">
        <v>1</v>
      </c>
      <c r="AM217" s="151">
        <v>100</v>
      </c>
      <c r="AN217" s="151">
        <v>1</v>
      </c>
      <c r="AP217" s="151">
        <v>1</v>
      </c>
      <c r="AQ217" s="151">
        <v>1</v>
      </c>
      <c r="AR217" s="151">
        <v>2</v>
      </c>
      <c r="AT217" s="151">
        <v>2</v>
      </c>
      <c r="AU217" s="151">
        <v>1</v>
      </c>
      <c r="AW217" s="152" t="s">
        <v>462</v>
      </c>
      <c r="AX217" s="151" t="s">
        <v>456</v>
      </c>
      <c r="AY217" s="151">
        <v>-106</v>
      </c>
      <c r="AZ217" s="151">
        <v>1</v>
      </c>
      <c r="BA217" s="151" t="s">
        <v>457</v>
      </c>
      <c r="BB217" s="151" t="s">
        <v>163</v>
      </c>
      <c r="BC217" s="151" t="s">
        <v>280</v>
      </c>
      <c r="BD217" s="151">
        <v>30</v>
      </c>
      <c r="BE217" s="151">
        <v>1</v>
      </c>
      <c r="BI217" s="151" t="s">
        <v>242</v>
      </c>
      <c r="BJ217" s="151">
        <v>60</v>
      </c>
      <c r="BK217" s="151">
        <v>1</v>
      </c>
      <c r="BL217" s="151">
        <v>65536</v>
      </c>
      <c r="BM217" s="151">
        <v>0.105</v>
      </c>
      <c r="BN217" s="151">
        <v>1.5</v>
      </c>
      <c r="BO217" s="151">
        <v>0.5</v>
      </c>
      <c r="BP217" s="151">
        <v>30</v>
      </c>
      <c r="BQ217" s="151">
        <v>2</v>
      </c>
      <c r="BR217" s="151">
        <v>-4</v>
      </c>
      <c r="BS217" s="151">
        <v>4</v>
      </c>
      <c r="BT217" s="151">
        <v>15</v>
      </c>
      <c r="BU217" s="151">
        <v>99</v>
      </c>
      <c r="CY217" s="153" t="s">
        <v>191</v>
      </c>
      <c r="DA217" s="151" t="s">
        <v>158</v>
      </c>
      <c r="DC217" s="151">
        <v>11</v>
      </c>
      <c r="DD217" s="151">
        <v>11</v>
      </c>
      <c r="DE217" s="154">
        <v>0.90459999999999996</v>
      </c>
      <c r="DF217" s="154"/>
      <c r="ES217" s="151">
        <v>64</v>
      </c>
    </row>
    <row r="218" spans="1:149" s="151" customFormat="1" x14ac:dyDescent="0.2">
      <c r="A218" s="151" t="s">
        <v>453</v>
      </c>
      <c r="C218" s="151" t="s">
        <v>454</v>
      </c>
      <c r="D218" s="151" t="s">
        <v>19</v>
      </c>
      <c r="E218" s="151" t="s">
        <v>22</v>
      </c>
      <c r="F218" s="151" t="s">
        <v>344</v>
      </c>
      <c r="G218" s="151">
        <v>1</v>
      </c>
      <c r="H218" s="151">
        <v>100</v>
      </c>
      <c r="I218" s="151" t="s">
        <v>14</v>
      </c>
      <c r="J218" s="152" t="s">
        <v>461</v>
      </c>
      <c r="K218" s="151">
        <v>12</v>
      </c>
      <c r="M218" s="151" t="s">
        <v>9</v>
      </c>
      <c r="N218" s="151" t="s">
        <v>169</v>
      </c>
      <c r="P218" s="152" t="s">
        <v>54</v>
      </c>
      <c r="Q218" s="151" t="s">
        <v>155</v>
      </c>
      <c r="S218" s="151" t="s">
        <v>156</v>
      </c>
      <c r="V218" s="151" t="s">
        <v>156</v>
      </c>
      <c r="Y218" s="151" t="s">
        <v>156</v>
      </c>
      <c r="AB218" s="151" t="s">
        <v>42</v>
      </c>
      <c r="AC218" s="151">
        <v>0.9</v>
      </c>
      <c r="AE218" s="151">
        <v>8</v>
      </c>
      <c r="AF218" s="151">
        <v>0.1</v>
      </c>
      <c r="AG218" s="151">
        <v>5</v>
      </c>
      <c r="AI218" s="151">
        <v>100</v>
      </c>
      <c r="AJ218" s="151">
        <v>0</v>
      </c>
      <c r="AK218" s="151">
        <v>1</v>
      </c>
      <c r="AM218" s="151">
        <v>100</v>
      </c>
      <c r="AN218" s="151">
        <v>1</v>
      </c>
      <c r="AP218" s="151">
        <v>1</v>
      </c>
      <c r="AQ218" s="151">
        <v>1</v>
      </c>
      <c r="AR218" s="151">
        <v>2</v>
      </c>
      <c r="AT218" s="151">
        <v>2</v>
      </c>
      <c r="AU218" s="151">
        <v>1</v>
      </c>
      <c r="AW218" s="152" t="s">
        <v>462</v>
      </c>
      <c r="AX218" s="151" t="s">
        <v>456</v>
      </c>
      <c r="AY218" s="151">
        <v>-106</v>
      </c>
      <c r="AZ218" s="151">
        <v>1</v>
      </c>
      <c r="BA218" s="151" t="s">
        <v>457</v>
      </c>
      <c r="BB218" s="151" t="s">
        <v>163</v>
      </c>
      <c r="BC218" s="151" t="s">
        <v>280</v>
      </c>
      <c r="BD218" s="151">
        <v>8</v>
      </c>
      <c r="BE218" s="151">
        <v>1</v>
      </c>
      <c r="BI218" s="151" t="s">
        <v>242</v>
      </c>
      <c r="BJ218" s="151">
        <v>60</v>
      </c>
      <c r="BK218" s="151">
        <v>1</v>
      </c>
      <c r="BL218" s="151">
        <v>17476</v>
      </c>
      <c r="BM218" s="151">
        <v>0.105</v>
      </c>
      <c r="BN218" s="151">
        <v>1.5</v>
      </c>
      <c r="BO218" s="151">
        <v>0.5</v>
      </c>
      <c r="BP218" s="151">
        <v>8</v>
      </c>
      <c r="BQ218" s="151">
        <v>2</v>
      </c>
      <c r="BR218" s="151">
        <v>-4</v>
      </c>
      <c r="BS218" s="151">
        <v>4</v>
      </c>
      <c r="BT218" s="151">
        <v>15</v>
      </c>
      <c r="BU218" s="151">
        <v>99</v>
      </c>
      <c r="CY218" s="153" t="s">
        <v>191</v>
      </c>
      <c r="DA218" s="151" t="s">
        <v>158</v>
      </c>
      <c r="DC218" s="151" t="s">
        <v>328</v>
      </c>
      <c r="DD218" s="151" t="s">
        <v>328</v>
      </c>
      <c r="DE218" s="154" t="s">
        <v>459</v>
      </c>
      <c r="DF218" s="154"/>
      <c r="ES218" s="151" t="s">
        <v>459</v>
      </c>
    </row>
    <row r="219" spans="1:149" s="151" customFormat="1" x14ac:dyDescent="0.2">
      <c r="A219" s="151" t="s">
        <v>453</v>
      </c>
      <c r="C219" s="151" t="s">
        <v>454</v>
      </c>
      <c r="D219" s="151" t="s">
        <v>19</v>
      </c>
      <c r="E219" s="151" t="s">
        <v>0</v>
      </c>
      <c r="F219" s="151" t="s">
        <v>344</v>
      </c>
      <c r="G219" s="151">
        <v>1</v>
      </c>
      <c r="H219" s="151">
        <v>100</v>
      </c>
      <c r="I219" s="151" t="s">
        <v>14</v>
      </c>
      <c r="J219" s="152" t="s">
        <v>463</v>
      </c>
      <c r="K219" s="151">
        <v>90</v>
      </c>
      <c r="M219" s="151" t="s">
        <v>9</v>
      </c>
      <c r="N219" s="151" t="s">
        <v>169</v>
      </c>
      <c r="P219" s="152" t="s">
        <v>54</v>
      </c>
      <c r="Q219" s="151" t="s">
        <v>155</v>
      </c>
      <c r="S219" s="151" t="s">
        <v>156</v>
      </c>
      <c r="V219" s="151" t="s">
        <v>156</v>
      </c>
      <c r="Y219" s="151" t="s">
        <v>156</v>
      </c>
      <c r="AB219" s="151" t="s">
        <v>42</v>
      </c>
      <c r="AC219" s="151">
        <v>0.9</v>
      </c>
      <c r="AE219" s="151">
        <v>8</v>
      </c>
      <c r="AF219" s="151">
        <v>0.1</v>
      </c>
      <c r="AG219" s="151">
        <v>5</v>
      </c>
      <c r="AI219" s="151">
        <v>100</v>
      </c>
      <c r="AJ219" s="151">
        <v>0</v>
      </c>
      <c r="AK219" s="151">
        <v>1</v>
      </c>
      <c r="AM219" s="151">
        <v>100</v>
      </c>
      <c r="AN219" s="151">
        <v>1</v>
      </c>
      <c r="AP219" s="151">
        <v>1</v>
      </c>
      <c r="AQ219" s="151">
        <v>1</v>
      </c>
      <c r="AR219" s="151">
        <v>2</v>
      </c>
      <c r="AT219" s="151">
        <v>2</v>
      </c>
      <c r="AU219" s="151">
        <v>1</v>
      </c>
      <c r="AW219" s="152" t="s">
        <v>462</v>
      </c>
      <c r="AX219" s="151" t="s">
        <v>456</v>
      </c>
      <c r="AY219" s="151">
        <v>-106</v>
      </c>
      <c r="AZ219" s="151">
        <v>1</v>
      </c>
      <c r="BA219" s="151" t="s">
        <v>457</v>
      </c>
      <c r="BB219" s="151" t="s">
        <v>163</v>
      </c>
      <c r="BC219" s="151" t="s">
        <v>280</v>
      </c>
      <c r="BD219" s="151">
        <v>8</v>
      </c>
      <c r="BE219" s="151">
        <v>1</v>
      </c>
      <c r="BI219" s="151" t="s">
        <v>242</v>
      </c>
      <c r="BJ219" s="151">
        <v>60</v>
      </c>
      <c r="BK219" s="151">
        <v>1</v>
      </c>
      <c r="BL219" s="151">
        <v>17476</v>
      </c>
      <c r="BM219" s="151">
        <v>0.105</v>
      </c>
      <c r="BN219" s="151">
        <v>1.5</v>
      </c>
      <c r="BO219" s="151">
        <v>0.5</v>
      </c>
      <c r="BP219" s="151">
        <v>8</v>
      </c>
      <c r="BQ219" s="151">
        <v>2</v>
      </c>
      <c r="BR219" s="151">
        <v>-4</v>
      </c>
      <c r="BS219" s="151">
        <v>4</v>
      </c>
      <c r="BT219" s="151">
        <v>15</v>
      </c>
      <c r="BU219" s="151">
        <v>99</v>
      </c>
      <c r="CY219" s="153" t="s">
        <v>191</v>
      </c>
      <c r="DA219" s="151" t="s">
        <v>158</v>
      </c>
      <c r="DC219" s="151" t="s">
        <v>328</v>
      </c>
      <c r="DD219" s="151" t="s">
        <v>328</v>
      </c>
      <c r="DE219" s="154" t="s">
        <v>459</v>
      </c>
      <c r="DF219" s="154"/>
      <c r="ES219" s="151" t="s">
        <v>459</v>
      </c>
    </row>
    <row r="220" spans="1:149" s="151" customFormat="1" x14ac:dyDescent="0.2">
      <c r="A220" s="151" t="s">
        <v>453</v>
      </c>
      <c r="C220" s="151" t="s">
        <v>454</v>
      </c>
      <c r="D220" s="151" t="s">
        <v>19</v>
      </c>
      <c r="E220" s="151" t="s">
        <v>22</v>
      </c>
      <c r="F220" s="151" t="s">
        <v>344</v>
      </c>
      <c r="G220" s="151">
        <v>1</v>
      </c>
      <c r="H220" s="151">
        <v>100</v>
      </c>
      <c r="I220" s="151" t="s">
        <v>14</v>
      </c>
      <c r="J220" s="152" t="s">
        <v>461</v>
      </c>
      <c r="K220" s="151">
        <v>12</v>
      </c>
      <c r="M220" s="151" t="s">
        <v>9</v>
      </c>
      <c r="N220" s="151" t="s">
        <v>169</v>
      </c>
      <c r="P220" s="152" t="s">
        <v>54</v>
      </c>
      <c r="Q220" s="151" t="s">
        <v>155</v>
      </c>
      <c r="S220" s="151" t="s">
        <v>156</v>
      </c>
      <c r="V220" s="151" t="s">
        <v>156</v>
      </c>
      <c r="Y220" s="151" t="s">
        <v>156</v>
      </c>
      <c r="AB220" s="151" t="s">
        <v>42</v>
      </c>
      <c r="AC220" s="151">
        <v>0.9</v>
      </c>
      <c r="AE220" s="151">
        <v>8</v>
      </c>
      <c r="AF220" s="151">
        <v>0.1</v>
      </c>
      <c r="AG220" s="151">
        <v>5</v>
      </c>
      <c r="AI220" s="151">
        <v>100</v>
      </c>
      <c r="AJ220" s="151">
        <v>0</v>
      </c>
      <c r="AK220" s="151">
        <v>1</v>
      </c>
      <c r="AM220" s="151">
        <v>100</v>
      </c>
      <c r="AN220" s="151">
        <v>1</v>
      </c>
      <c r="AP220" s="151">
        <v>1</v>
      </c>
      <c r="AQ220" s="151">
        <v>1</v>
      </c>
      <c r="AR220" s="151">
        <v>2</v>
      </c>
      <c r="AT220" s="151">
        <v>2</v>
      </c>
      <c r="AU220" s="151">
        <v>1</v>
      </c>
      <c r="AW220" s="152" t="s">
        <v>462</v>
      </c>
      <c r="AX220" s="151" t="s">
        <v>456</v>
      </c>
      <c r="AY220" s="151">
        <v>-106</v>
      </c>
      <c r="AZ220" s="151">
        <v>1</v>
      </c>
      <c r="BA220" s="151" t="s">
        <v>457</v>
      </c>
      <c r="BB220" s="151" t="s">
        <v>163</v>
      </c>
      <c r="BC220" s="151" t="s">
        <v>460</v>
      </c>
      <c r="BD220" s="151">
        <v>45</v>
      </c>
      <c r="BE220" s="151">
        <v>1</v>
      </c>
      <c r="BI220" s="151" t="s">
        <v>242</v>
      </c>
      <c r="BJ220" s="151">
        <v>60</v>
      </c>
      <c r="BK220" s="151">
        <v>1</v>
      </c>
      <c r="BL220" s="151">
        <v>98304</v>
      </c>
      <c r="BM220" s="151">
        <v>0.105</v>
      </c>
      <c r="BN220" s="151">
        <v>1.5</v>
      </c>
      <c r="BO220" s="151">
        <v>0.5</v>
      </c>
      <c r="BP220" s="151">
        <v>45</v>
      </c>
      <c r="BQ220" s="151">
        <v>2</v>
      </c>
      <c r="BR220" s="151">
        <v>-4</v>
      </c>
      <c r="BS220" s="151">
        <v>4</v>
      </c>
      <c r="BT220" s="151">
        <v>10</v>
      </c>
      <c r="BU220" s="151">
        <v>99</v>
      </c>
      <c r="CY220" s="153" t="s">
        <v>191</v>
      </c>
      <c r="DA220" s="151" t="s">
        <v>158</v>
      </c>
      <c r="DC220" s="151">
        <v>4.7</v>
      </c>
      <c r="DD220" s="151">
        <v>4</v>
      </c>
      <c r="DE220" s="154">
        <v>0.92620000000000002</v>
      </c>
      <c r="DF220" s="154"/>
      <c r="ES220" s="151">
        <v>29</v>
      </c>
    </row>
    <row r="221" spans="1:149" s="151" customFormat="1" x14ac:dyDescent="0.2">
      <c r="A221" s="151" t="s">
        <v>453</v>
      </c>
      <c r="C221" s="151" t="s">
        <v>454</v>
      </c>
      <c r="D221" s="151" t="s">
        <v>19</v>
      </c>
      <c r="E221" s="151" t="s">
        <v>0</v>
      </c>
      <c r="F221" s="151" t="s">
        <v>344</v>
      </c>
      <c r="G221" s="151">
        <v>1</v>
      </c>
      <c r="H221" s="151">
        <v>100</v>
      </c>
      <c r="I221" s="151" t="s">
        <v>14</v>
      </c>
      <c r="J221" s="152" t="s">
        <v>463</v>
      </c>
      <c r="K221" s="151">
        <v>90</v>
      </c>
      <c r="M221" s="151" t="s">
        <v>9</v>
      </c>
      <c r="N221" s="151" t="s">
        <v>169</v>
      </c>
      <c r="P221" s="152" t="s">
        <v>54</v>
      </c>
      <c r="Q221" s="151" t="s">
        <v>155</v>
      </c>
      <c r="S221" s="151" t="s">
        <v>156</v>
      </c>
      <c r="V221" s="151" t="s">
        <v>156</v>
      </c>
      <c r="Y221" s="151" t="s">
        <v>156</v>
      </c>
      <c r="AB221" s="151" t="s">
        <v>42</v>
      </c>
      <c r="AC221" s="151">
        <v>0.9</v>
      </c>
      <c r="AE221" s="151">
        <v>8</v>
      </c>
      <c r="AF221" s="151">
        <v>0.1</v>
      </c>
      <c r="AG221" s="151">
        <v>5</v>
      </c>
      <c r="AI221" s="151">
        <v>100</v>
      </c>
      <c r="AJ221" s="151">
        <v>0</v>
      </c>
      <c r="AK221" s="151">
        <v>1</v>
      </c>
      <c r="AM221" s="151">
        <v>100</v>
      </c>
      <c r="AN221" s="151">
        <v>1</v>
      </c>
      <c r="AP221" s="151">
        <v>1</v>
      </c>
      <c r="AQ221" s="151">
        <v>1</v>
      </c>
      <c r="AR221" s="151">
        <v>2</v>
      </c>
      <c r="AT221" s="151">
        <v>2</v>
      </c>
      <c r="AU221" s="151">
        <v>1</v>
      </c>
      <c r="AW221" s="152" t="s">
        <v>462</v>
      </c>
      <c r="AX221" s="151" t="s">
        <v>456</v>
      </c>
      <c r="AY221" s="151">
        <v>-106</v>
      </c>
      <c r="AZ221" s="151">
        <v>1</v>
      </c>
      <c r="BA221" s="151" t="s">
        <v>457</v>
      </c>
      <c r="BB221" s="151" t="s">
        <v>163</v>
      </c>
      <c r="BC221" s="151" t="s">
        <v>460</v>
      </c>
      <c r="BD221" s="151">
        <v>45</v>
      </c>
      <c r="BE221" s="151">
        <v>1</v>
      </c>
      <c r="BI221" s="151" t="s">
        <v>242</v>
      </c>
      <c r="BJ221" s="151">
        <v>60</v>
      </c>
      <c r="BK221" s="151">
        <v>1</v>
      </c>
      <c r="BL221" s="151">
        <v>98304</v>
      </c>
      <c r="BM221" s="151">
        <v>0.105</v>
      </c>
      <c r="BN221" s="151">
        <v>1.5</v>
      </c>
      <c r="BO221" s="151">
        <v>0.5</v>
      </c>
      <c r="BP221" s="151">
        <v>45</v>
      </c>
      <c r="BQ221" s="151">
        <v>2</v>
      </c>
      <c r="BR221" s="151">
        <v>-4</v>
      </c>
      <c r="BS221" s="151">
        <v>4</v>
      </c>
      <c r="BT221" s="151">
        <v>10</v>
      </c>
      <c r="BU221" s="151">
        <v>99</v>
      </c>
      <c r="CY221" s="153" t="s">
        <v>191</v>
      </c>
      <c r="DA221" s="151" t="s">
        <v>158</v>
      </c>
      <c r="DC221" s="151">
        <v>4.7</v>
      </c>
      <c r="DD221" s="151">
        <v>4</v>
      </c>
      <c r="DE221" s="154">
        <v>0.96260000000000001</v>
      </c>
      <c r="DF221" s="154"/>
      <c r="ES221" s="151">
        <v>33</v>
      </c>
    </row>
    <row r="222" spans="1:149" s="151" customFormat="1" x14ac:dyDescent="0.2">
      <c r="A222" s="151" t="s">
        <v>453</v>
      </c>
      <c r="C222" s="151" t="s">
        <v>454</v>
      </c>
      <c r="D222" s="151" t="s">
        <v>19</v>
      </c>
      <c r="E222" s="151" t="s">
        <v>22</v>
      </c>
      <c r="F222" s="151" t="s">
        <v>344</v>
      </c>
      <c r="G222" s="151">
        <v>1</v>
      </c>
      <c r="H222" s="151">
        <v>100</v>
      </c>
      <c r="I222" s="151" t="s">
        <v>14</v>
      </c>
      <c r="J222" s="152" t="s">
        <v>461</v>
      </c>
      <c r="K222" s="151">
        <v>12</v>
      </c>
      <c r="M222" s="151" t="s">
        <v>9</v>
      </c>
      <c r="N222" s="151" t="s">
        <v>169</v>
      </c>
      <c r="P222" s="152" t="s">
        <v>54</v>
      </c>
      <c r="Q222" s="151" t="s">
        <v>155</v>
      </c>
      <c r="S222" s="151" t="s">
        <v>156</v>
      </c>
      <c r="V222" s="151" t="s">
        <v>156</v>
      </c>
      <c r="Y222" s="151" t="s">
        <v>156</v>
      </c>
      <c r="AB222" s="151" t="s">
        <v>42</v>
      </c>
      <c r="AC222" s="151">
        <v>0.9</v>
      </c>
      <c r="AE222" s="151">
        <v>8</v>
      </c>
      <c r="AF222" s="151">
        <v>0.1</v>
      </c>
      <c r="AG222" s="151">
        <v>5</v>
      </c>
      <c r="AI222" s="151">
        <v>100</v>
      </c>
      <c r="AJ222" s="151">
        <v>0</v>
      </c>
      <c r="AK222" s="151">
        <v>1</v>
      </c>
      <c r="AM222" s="151">
        <v>100</v>
      </c>
      <c r="AN222" s="151">
        <v>1</v>
      </c>
      <c r="AP222" s="151">
        <v>1</v>
      </c>
      <c r="AQ222" s="151">
        <v>1</v>
      </c>
      <c r="AR222" s="151">
        <v>2</v>
      </c>
      <c r="AT222" s="151">
        <v>2</v>
      </c>
      <c r="AU222" s="151">
        <v>1</v>
      </c>
      <c r="AW222" s="152" t="s">
        <v>462</v>
      </c>
      <c r="AX222" s="151" t="s">
        <v>456</v>
      </c>
      <c r="AY222" s="151">
        <v>-106</v>
      </c>
      <c r="AZ222" s="151">
        <v>1</v>
      </c>
      <c r="BA222" s="151" t="s">
        <v>457</v>
      </c>
      <c r="BB222" s="151" t="s">
        <v>163</v>
      </c>
      <c r="BC222" s="151" t="s">
        <v>460</v>
      </c>
      <c r="BD222" s="151">
        <v>30</v>
      </c>
      <c r="BE222" s="151">
        <v>1</v>
      </c>
      <c r="BI222" s="151" t="s">
        <v>242</v>
      </c>
      <c r="BJ222" s="151">
        <v>60</v>
      </c>
      <c r="BK222" s="151">
        <v>1</v>
      </c>
      <c r="BL222" s="151">
        <v>65536</v>
      </c>
      <c r="BM222" s="151">
        <v>0.105</v>
      </c>
      <c r="BN222" s="151">
        <v>1.5</v>
      </c>
      <c r="BO222" s="151">
        <v>0.5</v>
      </c>
      <c r="BP222" s="151">
        <v>30</v>
      </c>
      <c r="BQ222" s="151">
        <v>2</v>
      </c>
      <c r="BR222" s="151">
        <v>-4</v>
      </c>
      <c r="BS222" s="151">
        <v>4</v>
      </c>
      <c r="BT222" s="151">
        <v>10</v>
      </c>
      <c r="BU222" s="151">
        <v>99</v>
      </c>
      <c r="CY222" s="153" t="s">
        <v>191</v>
      </c>
      <c r="DA222" s="151" t="s">
        <v>158</v>
      </c>
      <c r="DC222" s="151">
        <v>10</v>
      </c>
      <c r="DD222" s="151">
        <v>10</v>
      </c>
      <c r="DE222" s="154">
        <v>0.88580000000000003</v>
      </c>
      <c r="DF222" s="154"/>
      <c r="ES222" s="151">
        <v>54</v>
      </c>
    </row>
    <row r="223" spans="1:149" s="151" customFormat="1" x14ac:dyDescent="0.2">
      <c r="A223" s="151" t="s">
        <v>453</v>
      </c>
      <c r="C223" s="151" t="s">
        <v>454</v>
      </c>
      <c r="D223" s="151" t="s">
        <v>19</v>
      </c>
      <c r="E223" s="151" t="s">
        <v>0</v>
      </c>
      <c r="F223" s="151" t="s">
        <v>344</v>
      </c>
      <c r="G223" s="151">
        <v>1</v>
      </c>
      <c r="H223" s="151">
        <v>100</v>
      </c>
      <c r="I223" s="151" t="s">
        <v>14</v>
      </c>
      <c r="J223" s="152" t="s">
        <v>463</v>
      </c>
      <c r="K223" s="151">
        <v>90</v>
      </c>
      <c r="M223" s="151" t="s">
        <v>9</v>
      </c>
      <c r="N223" s="151" t="s">
        <v>169</v>
      </c>
      <c r="P223" s="152" t="s">
        <v>54</v>
      </c>
      <c r="Q223" s="151" t="s">
        <v>155</v>
      </c>
      <c r="S223" s="151" t="s">
        <v>156</v>
      </c>
      <c r="V223" s="151" t="s">
        <v>156</v>
      </c>
      <c r="Y223" s="151" t="s">
        <v>156</v>
      </c>
      <c r="AB223" s="151" t="s">
        <v>42</v>
      </c>
      <c r="AC223" s="151">
        <v>0.9</v>
      </c>
      <c r="AE223" s="151">
        <v>8</v>
      </c>
      <c r="AF223" s="151">
        <v>0.1</v>
      </c>
      <c r="AG223" s="151">
        <v>5</v>
      </c>
      <c r="AI223" s="151">
        <v>100</v>
      </c>
      <c r="AJ223" s="151">
        <v>0</v>
      </c>
      <c r="AK223" s="151">
        <v>1</v>
      </c>
      <c r="AM223" s="151">
        <v>100</v>
      </c>
      <c r="AN223" s="151">
        <v>1</v>
      </c>
      <c r="AP223" s="151">
        <v>1</v>
      </c>
      <c r="AQ223" s="151">
        <v>1</v>
      </c>
      <c r="AR223" s="151">
        <v>2</v>
      </c>
      <c r="AT223" s="151">
        <v>2</v>
      </c>
      <c r="AU223" s="151">
        <v>1</v>
      </c>
      <c r="AW223" s="152" t="s">
        <v>462</v>
      </c>
      <c r="AX223" s="151" t="s">
        <v>456</v>
      </c>
      <c r="AY223" s="151">
        <v>-106</v>
      </c>
      <c r="AZ223" s="151">
        <v>1</v>
      </c>
      <c r="BA223" s="151" t="s">
        <v>457</v>
      </c>
      <c r="BB223" s="151" t="s">
        <v>163</v>
      </c>
      <c r="BC223" s="151" t="s">
        <v>460</v>
      </c>
      <c r="BD223" s="151">
        <v>30</v>
      </c>
      <c r="BE223" s="151">
        <v>1</v>
      </c>
      <c r="BI223" s="151" t="s">
        <v>242</v>
      </c>
      <c r="BJ223" s="151">
        <v>60</v>
      </c>
      <c r="BK223" s="151">
        <v>1</v>
      </c>
      <c r="BL223" s="151">
        <v>65536</v>
      </c>
      <c r="BM223" s="151">
        <v>0.105</v>
      </c>
      <c r="BN223" s="151">
        <v>1.5</v>
      </c>
      <c r="BO223" s="151">
        <v>0.5</v>
      </c>
      <c r="BP223" s="151">
        <v>30</v>
      </c>
      <c r="BQ223" s="151">
        <v>2</v>
      </c>
      <c r="BR223" s="151">
        <v>-4</v>
      </c>
      <c r="BS223" s="151">
        <v>4</v>
      </c>
      <c r="BT223" s="151">
        <v>10</v>
      </c>
      <c r="BU223" s="151">
        <v>99</v>
      </c>
      <c r="CY223" s="153" t="s">
        <v>191</v>
      </c>
      <c r="DA223" s="151" t="s">
        <v>158</v>
      </c>
      <c r="DC223" s="151">
        <v>10</v>
      </c>
      <c r="DD223" s="151">
        <v>10</v>
      </c>
      <c r="DE223" s="154">
        <v>0.89</v>
      </c>
      <c r="DF223" s="154"/>
      <c r="ES223" s="151">
        <v>58</v>
      </c>
    </row>
    <row r="224" spans="1:149" s="151" customFormat="1" x14ac:dyDescent="0.2">
      <c r="A224" s="151" t="s">
        <v>453</v>
      </c>
      <c r="C224" s="151" t="s">
        <v>454</v>
      </c>
      <c r="D224" s="151" t="s">
        <v>16</v>
      </c>
      <c r="E224" s="151" t="s">
        <v>22</v>
      </c>
      <c r="F224" s="151" t="s">
        <v>344</v>
      </c>
      <c r="G224" s="151">
        <v>1</v>
      </c>
      <c r="H224" s="151">
        <v>100</v>
      </c>
      <c r="I224" s="151" t="s">
        <v>464</v>
      </c>
      <c r="J224" s="152" t="s">
        <v>50</v>
      </c>
      <c r="K224" s="151">
        <v>12</v>
      </c>
      <c r="M224" s="151" t="s">
        <v>9</v>
      </c>
      <c r="N224" s="151" t="s">
        <v>169</v>
      </c>
      <c r="P224" s="152" t="s">
        <v>54</v>
      </c>
      <c r="Q224" s="151" t="s">
        <v>155</v>
      </c>
      <c r="S224" s="151" t="s">
        <v>156</v>
      </c>
      <c r="V224" s="151" t="s">
        <v>156</v>
      </c>
      <c r="Y224" s="151" t="s">
        <v>156</v>
      </c>
      <c r="AB224" s="151" t="s">
        <v>42</v>
      </c>
      <c r="AC224" s="151">
        <v>0.9</v>
      </c>
      <c r="AE224" s="151">
        <v>8</v>
      </c>
      <c r="AF224" s="151">
        <v>0.1</v>
      </c>
      <c r="AG224" s="151">
        <v>5</v>
      </c>
      <c r="AI224" s="151">
        <v>100</v>
      </c>
      <c r="AJ224" s="151">
        <v>0</v>
      </c>
      <c r="AK224" s="151">
        <v>1</v>
      </c>
      <c r="AM224" s="151">
        <v>100</v>
      </c>
      <c r="AN224" s="151">
        <v>1</v>
      </c>
      <c r="AP224" s="151">
        <v>1</v>
      </c>
      <c r="AQ224" s="151">
        <v>1</v>
      </c>
      <c r="AR224" s="151">
        <v>2</v>
      </c>
      <c r="AT224" s="151">
        <v>2</v>
      </c>
      <c r="AU224" s="151">
        <v>1</v>
      </c>
      <c r="AW224" s="152" t="s">
        <v>455</v>
      </c>
      <c r="AX224" s="151" t="s">
        <v>456</v>
      </c>
      <c r="AY224" s="151">
        <v>-106</v>
      </c>
      <c r="AZ224" s="151">
        <v>1</v>
      </c>
      <c r="BA224" s="151" t="s">
        <v>457</v>
      </c>
      <c r="BB224" s="151" t="s">
        <v>163</v>
      </c>
      <c r="BC224" s="151" t="s">
        <v>460</v>
      </c>
      <c r="BD224" s="151">
        <v>45</v>
      </c>
      <c r="BE224" s="151">
        <v>1</v>
      </c>
      <c r="BI224" s="151" t="s">
        <v>242</v>
      </c>
      <c r="BJ224" s="151">
        <v>60</v>
      </c>
      <c r="BK224" s="151">
        <v>1</v>
      </c>
      <c r="BL224" s="151">
        <v>98304</v>
      </c>
      <c r="BM224" s="151">
        <v>0.105</v>
      </c>
      <c r="BN224" s="151">
        <v>1.5</v>
      </c>
      <c r="BO224" s="151">
        <v>0.5</v>
      </c>
      <c r="BP224" s="151">
        <v>45</v>
      </c>
      <c r="BQ224" s="151">
        <v>2</v>
      </c>
      <c r="BR224" s="151">
        <v>-4</v>
      </c>
      <c r="BS224" s="151">
        <v>4</v>
      </c>
      <c r="BT224" s="151">
        <v>10</v>
      </c>
      <c r="BU224" s="151">
        <v>99</v>
      </c>
      <c r="CY224" s="153" t="s">
        <v>191</v>
      </c>
      <c r="DA224" s="151" t="s">
        <v>158</v>
      </c>
      <c r="DC224" s="151">
        <v>0</v>
      </c>
      <c r="DD224" s="151">
        <v>0</v>
      </c>
      <c r="DE224" s="154" t="s">
        <v>459</v>
      </c>
      <c r="DF224" s="154"/>
      <c r="ES224" s="151" t="s">
        <v>459</v>
      </c>
    </row>
    <row r="225" spans="1:151" s="151" customFormat="1" x14ac:dyDescent="0.2">
      <c r="A225" s="151" t="s">
        <v>453</v>
      </c>
      <c r="C225" s="151" t="s">
        <v>454</v>
      </c>
      <c r="D225" s="151" t="s">
        <v>16</v>
      </c>
      <c r="E225" s="151" t="s">
        <v>22</v>
      </c>
      <c r="F225" s="151" t="s">
        <v>344</v>
      </c>
      <c r="G225" s="151">
        <v>1</v>
      </c>
      <c r="H225" s="151">
        <v>100</v>
      </c>
      <c r="I225" s="151" t="s">
        <v>465</v>
      </c>
      <c r="J225" s="152" t="s">
        <v>50</v>
      </c>
      <c r="K225" s="151">
        <v>12</v>
      </c>
      <c r="M225" s="151" t="s">
        <v>9</v>
      </c>
      <c r="N225" s="151" t="s">
        <v>169</v>
      </c>
      <c r="P225" s="152" t="s">
        <v>54</v>
      </c>
      <c r="Q225" s="151" t="s">
        <v>155</v>
      </c>
      <c r="S225" s="151" t="s">
        <v>156</v>
      </c>
      <c r="V225" s="151" t="s">
        <v>156</v>
      </c>
      <c r="Y225" s="151" t="s">
        <v>156</v>
      </c>
      <c r="AB225" s="151" t="s">
        <v>42</v>
      </c>
      <c r="AC225" s="151">
        <v>0.9</v>
      </c>
      <c r="AE225" s="151">
        <v>8</v>
      </c>
      <c r="AF225" s="151">
        <v>0.1</v>
      </c>
      <c r="AG225" s="151">
        <v>5</v>
      </c>
      <c r="AI225" s="151">
        <v>100</v>
      </c>
      <c r="AJ225" s="151">
        <v>0</v>
      </c>
      <c r="AK225" s="151">
        <v>1</v>
      </c>
      <c r="AM225" s="151">
        <v>100</v>
      </c>
      <c r="AN225" s="151">
        <v>1</v>
      </c>
      <c r="AP225" s="151">
        <v>1</v>
      </c>
      <c r="AQ225" s="151">
        <v>1</v>
      </c>
      <c r="AR225" s="151">
        <v>2</v>
      </c>
      <c r="AT225" s="151">
        <v>2</v>
      </c>
      <c r="AU225" s="151">
        <v>1</v>
      </c>
      <c r="AW225" s="152" t="s">
        <v>455</v>
      </c>
      <c r="AX225" s="151" t="s">
        <v>456</v>
      </c>
      <c r="AY225" s="151">
        <v>-106</v>
      </c>
      <c r="AZ225" s="151">
        <v>1</v>
      </c>
      <c r="BA225" s="151" t="s">
        <v>457</v>
      </c>
      <c r="BB225" s="151" t="s">
        <v>163</v>
      </c>
      <c r="BC225" s="151" t="s">
        <v>460</v>
      </c>
      <c r="BD225" s="151">
        <v>45</v>
      </c>
      <c r="BE225" s="151">
        <v>1</v>
      </c>
      <c r="BI225" s="151" t="s">
        <v>242</v>
      </c>
      <c r="BJ225" s="151">
        <v>60</v>
      </c>
      <c r="BK225" s="151">
        <v>1</v>
      </c>
      <c r="BL225" s="151">
        <v>98304</v>
      </c>
      <c r="BM225" s="151">
        <v>0.105</v>
      </c>
      <c r="BN225" s="151">
        <v>1.5</v>
      </c>
      <c r="BO225" s="151">
        <v>0.5</v>
      </c>
      <c r="BP225" s="151">
        <v>45</v>
      </c>
      <c r="BQ225" s="151">
        <v>2</v>
      </c>
      <c r="BR225" s="151">
        <v>-4</v>
      </c>
      <c r="BS225" s="151">
        <v>4</v>
      </c>
      <c r="BT225" s="151">
        <v>10</v>
      </c>
      <c r="BU225" s="151">
        <v>99</v>
      </c>
      <c r="CY225" s="153" t="s">
        <v>191</v>
      </c>
      <c r="DA225" s="151" t="s">
        <v>158</v>
      </c>
      <c r="DC225" s="151">
        <v>4.2</v>
      </c>
      <c r="DD225" s="151">
        <v>4</v>
      </c>
      <c r="DE225" s="154">
        <v>0.91930000000000001</v>
      </c>
      <c r="DF225" s="154"/>
      <c r="ES225" s="151">
        <v>32</v>
      </c>
    </row>
    <row r="226" spans="1:151" s="151" customFormat="1" x14ac:dyDescent="0.2">
      <c r="A226" s="151" t="s">
        <v>453</v>
      </c>
      <c r="C226" s="151" t="s">
        <v>454</v>
      </c>
      <c r="D226" s="151" t="s">
        <v>16</v>
      </c>
      <c r="E226" s="151" t="s">
        <v>22</v>
      </c>
      <c r="F226" s="151" t="s">
        <v>344</v>
      </c>
      <c r="G226" s="151">
        <v>1</v>
      </c>
      <c r="H226" s="151">
        <v>100</v>
      </c>
      <c r="I226" s="151" t="s">
        <v>466</v>
      </c>
      <c r="J226" s="152" t="s">
        <v>50</v>
      </c>
      <c r="K226" s="151">
        <v>12</v>
      </c>
      <c r="M226" s="151" t="s">
        <v>9</v>
      </c>
      <c r="N226" s="151" t="s">
        <v>169</v>
      </c>
      <c r="P226" s="152" t="s">
        <v>54</v>
      </c>
      <c r="Q226" s="151" t="s">
        <v>155</v>
      </c>
      <c r="S226" s="151" t="s">
        <v>156</v>
      </c>
      <c r="V226" s="151" t="s">
        <v>156</v>
      </c>
      <c r="Y226" s="151" t="s">
        <v>156</v>
      </c>
      <c r="AB226" s="151" t="s">
        <v>42</v>
      </c>
      <c r="AC226" s="151">
        <v>0.9</v>
      </c>
      <c r="AE226" s="151">
        <v>8</v>
      </c>
      <c r="AF226" s="151">
        <v>0.1</v>
      </c>
      <c r="AG226" s="151">
        <v>5</v>
      </c>
      <c r="AI226" s="151">
        <v>100</v>
      </c>
      <c r="AJ226" s="151">
        <v>0</v>
      </c>
      <c r="AK226" s="151">
        <v>1</v>
      </c>
      <c r="AM226" s="151">
        <v>100</v>
      </c>
      <c r="AN226" s="151">
        <v>1</v>
      </c>
      <c r="AP226" s="151">
        <v>1</v>
      </c>
      <c r="AQ226" s="151">
        <v>1</v>
      </c>
      <c r="AR226" s="151">
        <v>2</v>
      </c>
      <c r="AT226" s="151">
        <v>2</v>
      </c>
      <c r="AU226" s="151">
        <v>1</v>
      </c>
      <c r="AW226" s="152" t="s">
        <v>455</v>
      </c>
      <c r="AX226" s="151" t="s">
        <v>456</v>
      </c>
      <c r="AY226" s="151">
        <v>-106</v>
      </c>
      <c r="AZ226" s="151">
        <v>1</v>
      </c>
      <c r="BA226" s="151" t="s">
        <v>457</v>
      </c>
      <c r="BB226" s="151" t="s">
        <v>163</v>
      </c>
      <c r="BC226" s="151" t="s">
        <v>460</v>
      </c>
      <c r="BD226" s="151">
        <v>45</v>
      </c>
      <c r="BE226" s="151">
        <v>1</v>
      </c>
      <c r="BI226" s="151" t="s">
        <v>242</v>
      </c>
      <c r="BJ226" s="151">
        <v>60</v>
      </c>
      <c r="BK226" s="151">
        <v>1</v>
      </c>
      <c r="BL226" s="151">
        <v>98304</v>
      </c>
      <c r="BM226" s="151">
        <v>0.105</v>
      </c>
      <c r="BN226" s="151">
        <v>1.5</v>
      </c>
      <c r="BO226" s="151">
        <v>0.5</v>
      </c>
      <c r="BP226" s="151">
        <v>45</v>
      </c>
      <c r="BQ226" s="151">
        <v>2</v>
      </c>
      <c r="BR226" s="151">
        <v>-4</v>
      </c>
      <c r="BS226" s="151">
        <v>4</v>
      </c>
      <c r="BT226" s="151">
        <v>10</v>
      </c>
      <c r="BU226" s="151">
        <v>99</v>
      </c>
      <c r="CY226" s="153" t="s">
        <v>191</v>
      </c>
      <c r="DA226" s="151" t="s">
        <v>158</v>
      </c>
      <c r="DC226" s="151">
        <v>10.3</v>
      </c>
      <c r="DD226" s="151">
        <v>10</v>
      </c>
      <c r="DE226" s="154">
        <v>0.9153</v>
      </c>
      <c r="DF226" s="154"/>
      <c r="ES226" s="151">
        <v>36</v>
      </c>
      <c r="EU226" s="151" t="s">
        <v>467</v>
      </c>
    </row>
    <row r="227" spans="1:151" s="151" customFormat="1" x14ac:dyDescent="0.2">
      <c r="A227" s="151" t="s">
        <v>453</v>
      </c>
      <c r="C227" s="151" t="s">
        <v>454</v>
      </c>
      <c r="D227" s="151" t="s">
        <v>16</v>
      </c>
      <c r="E227" s="151" t="s">
        <v>22</v>
      </c>
      <c r="F227" s="151" t="s">
        <v>344</v>
      </c>
      <c r="G227" s="151">
        <v>1</v>
      </c>
      <c r="H227" s="151">
        <v>100</v>
      </c>
      <c r="I227" s="151" t="s">
        <v>466</v>
      </c>
      <c r="J227" s="152" t="s">
        <v>50</v>
      </c>
      <c r="K227" s="151">
        <v>12</v>
      </c>
      <c r="M227" s="151" t="s">
        <v>9</v>
      </c>
      <c r="N227" s="151" t="s">
        <v>169</v>
      </c>
      <c r="P227" s="152" t="s">
        <v>54</v>
      </c>
      <c r="Q227" s="151" t="s">
        <v>155</v>
      </c>
      <c r="S227" s="151" t="s">
        <v>156</v>
      </c>
      <c r="V227" s="151" t="s">
        <v>156</v>
      </c>
      <c r="Y227" s="151" t="s">
        <v>156</v>
      </c>
      <c r="AB227" s="151" t="s">
        <v>42</v>
      </c>
      <c r="AC227" s="151">
        <v>0.9</v>
      </c>
      <c r="AE227" s="151">
        <v>8</v>
      </c>
      <c r="AF227" s="151">
        <v>0.1</v>
      </c>
      <c r="AG227" s="151">
        <v>5</v>
      </c>
      <c r="AI227" s="151">
        <v>100</v>
      </c>
      <c r="AJ227" s="151">
        <v>0</v>
      </c>
      <c r="AK227" s="151">
        <v>1</v>
      </c>
      <c r="AM227" s="151">
        <v>100</v>
      </c>
      <c r="AN227" s="151">
        <v>1</v>
      </c>
      <c r="AP227" s="151">
        <v>1</v>
      </c>
      <c r="AQ227" s="151">
        <v>1</v>
      </c>
      <c r="AR227" s="151">
        <v>2</v>
      </c>
      <c r="AT227" s="151">
        <v>2</v>
      </c>
      <c r="AU227" s="151">
        <v>1</v>
      </c>
      <c r="AW227" s="152" t="s">
        <v>455</v>
      </c>
      <c r="AX227" s="151" t="s">
        <v>456</v>
      </c>
      <c r="AY227" s="151">
        <v>-106</v>
      </c>
      <c r="AZ227" s="151">
        <v>1</v>
      </c>
      <c r="BA227" s="151" t="s">
        <v>457</v>
      </c>
      <c r="BB227" s="151" t="s">
        <v>163</v>
      </c>
      <c r="BC227" s="151" t="s">
        <v>460</v>
      </c>
      <c r="BD227" s="151">
        <v>45</v>
      </c>
      <c r="BE227" s="151">
        <v>1</v>
      </c>
      <c r="BI227" s="151" t="s">
        <v>242</v>
      </c>
      <c r="BJ227" s="151">
        <v>60</v>
      </c>
      <c r="BK227" s="151">
        <v>1</v>
      </c>
      <c r="BL227" s="151">
        <v>98304</v>
      </c>
      <c r="BM227" s="151">
        <v>0.105</v>
      </c>
      <c r="BN227" s="151">
        <v>1.5</v>
      </c>
      <c r="BO227" s="151">
        <v>0.5</v>
      </c>
      <c r="BP227" s="151">
        <v>45</v>
      </c>
      <c r="BQ227" s="151">
        <v>2</v>
      </c>
      <c r="BR227" s="151">
        <v>-4</v>
      </c>
      <c r="BS227" s="151">
        <v>4</v>
      </c>
      <c r="BT227" s="151">
        <v>10</v>
      </c>
      <c r="BU227" s="151">
        <v>99</v>
      </c>
      <c r="CY227" s="153" t="s">
        <v>191</v>
      </c>
      <c r="DA227" s="151" t="s">
        <v>158</v>
      </c>
      <c r="DC227" s="151">
        <v>12.3</v>
      </c>
      <c r="DD227" s="151">
        <v>12</v>
      </c>
      <c r="DE227" s="154">
        <v>0.92149999999999999</v>
      </c>
      <c r="DF227" s="154"/>
      <c r="ES227" s="151">
        <v>45</v>
      </c>
      <c r="EU227" s="151" t="s">
        <v>468</v>
      </c>
    </row>
    <row r="228" spans="1:151" s="151" customFormat="1" x14ac:dyDescent="0.2">
      <c r="A228" s="151" t="s">
        <v>453</v>
      </c>
      <c r="C228" s="151" t="s">
        <v>454</v>
      </c>
      <c r="D228" s="151" t="s">
        <v>16</v>
      </c>
      <c r="E228" s="151" t="s">
        <v>22</v>
      </c>
      <c r="F228" s="151" t="s">
        <v>344</v>
      </c>
      <c r="G228" s="151">
        <v>1</v>
      </c>
      <c r="H228" s="151">
        <v>100</v>
      </c>
      <c r="I228" s="151" t="s">
        <v>14</v>
      </c>
      <c r="J228" s="152" t="s">
        <v>50</v>
      </c>
      <c r="K228" s="151">
        <v>12</v>
      </c>
      <c r="M228" s="151" t="s">
        <v>9</v>
      </c>
      <c r="N228" s="151" t="s">
        <v>169</v>
      </c>
      <c r="P228" s="152" t="s">
        <v>54</v>
      </c>
      <c r="Q228" s="151" t="s">
        <v>155</v>
      </c>
      <c r="S228" s="151" t="s">
        <v>156</v>
      </c>
      <c r="V228" s="151" t="s">
        <v>156</v>
      </c>
      <c r="Y228" s="151" t="s">
        <v>156</v>
      </c>
      <c r="AB228" s="151" t="s">
        <v>42</v>
      </c>
      <c r="AC228" s="151">
        <v>0.9</v>
      </c>
      <c r="AE228" s="151">
        <v>8</v>
      </c>
      <c r="AF228" s="151">
        <v>0.1</v>
      </c>
      <c r="AG228" s="151">
        <v>5</v>
      </c>
      <c r="AI228" s="151">
        <v>100</v>
      </c>
      <c r="AJ228" s="151">
        <v>0</v>
      </c>
      <c r="AK228" s="151">
        <v>1</v>
      </c>
      <c r="AM228" s="151">
        <v>100</v>
      </c>
      <c r="AN228" s="151">
        <v>1</v>
      </c>
      <c r="AP228" s="151">
        <v>1</v>
      </c>
      <c r="AQ228" s="151">
        <v>1</v>
      </c>
      <c r="AR228" s="151">
        <v>2</v>
      </c>
      <c r="AT228" s="151">
        <v>2</v>
      </c>
      <c r="AU228" s="151">
        <v>1</v>
      </c>
      <c r="AW228" s="152" t="s">
        <v>455</v>
      </c>
      <c r="AX228" s="151" t="s">
        <v>456</v>
      </c>
      <c r="AY228" s="151">
        <v>-106</v>
      </c>
      <c r="AZ228" s="151">
        <v>1</v>
      </c>
      <c r="BA228" s="151" t="s">
        <v>457</v>
      </c>
      <c r="BB228" s="151" t="s">
        <v>163</v>
      </c>
      <c r="BC228" s="151" t="s">
        <v>460</v>
      </c>
      <c r="BD228" s="151">
        <v>45</v>
      </c>
      <c r="BE228" s="151">
        <v>2</v>
      </c>
      <c r="BI228" s="151" t="s">
        <v>240</v>
      </c>
      <c r="BJ228" s="151">
        <v>7.5</v>
      </c>
      <c r="BK228" s="151">
        <v>1</v>
      </c>
      <c r="BL228" s="151">
        <v>235929</v>
      </c>
      <c r="BM228" s="151">
        <v>0.105</v>
      </c>
      <c r="BN228" s="151">
        <v>1.5</v>
      </c>
      <c r="BO228" s="151">
        <v>0.5</v>
      </c>
      <c r="BP228" s="151">
        <v>13.5</v>
      </c>
      <c r="BQ228" s="151">
        <v>2</v>
      </c>
      <c r="BR228" s="151">
        <v>-4</v>
      </c>
      <c r="BS228" s="151">
        <v>4</v>
      </c>
      <c r="BT228" s="151">
        <v>10</v>
      </c>
      <c r="BU228" s="151">
        <v>99</v>
      </c>
      <c r="BW228" s="151" t="s">
        <v>238</v>
      </c>
      <c r="BX228" s="151">
        <v>52.5</v>
      </c>
      <c r="BY228" s="151">
        <v>1</v>
      </c>
      <c r="BZ228" s="151">
        <v>78643</v>
      </c>
      <c r="CA228" s="151">
        <v>0.105</v>
      </c>
      <c r="CB228" s="151">
        <v>1.5</v>
      </c>
      <c r="CC228" s="151">
        <v>0.5</v>
      </c>
      <c r="CD228" s="151">
        <v>31.5</v>
      </c>
      <c r="CE228" s="151">
        <v>2</v>
      </c>
      <c r="CF228" s="151">
        <v>-4</v>
      </c>
      <c r="CG228" s="151">
        <v>4</v>
      </c>
      <c r="CH228" s="151">
        <v>10</v>
      </c>
      <c r="CI228" s="151">
        <v>99</v>
      </c>
      <c r="CY228" s="153" t="s">
        <v>191</v>
      </c>
      <c r="DA228" s="151" t="s">
        <v>158</v>
      </c>
      <c r="DC228" s="151" t="s">
        <v>469</v>
      </c>
      <c r="DD228" s="151" t="s">
        <v>469</v>
      </c>
      <c r="DE228" s="154" t="s">
        <v>459</v>
      </c>
      <c r="DF228" s="154"/>
      <c r="ES228" s="151" t="s">
        <v>459</v>
      </c>
      <c r="EU228" s="151" t="s">
        <v>470</v>
      </c>
    </row>
    <row r="229" spans="1:151" s="151" customFormat="1" x14ac:dyDescent="0.2">
      <c r="A229" s="151" t="s">
        <v>453</v>
      </c>
      <c r="C229" s="151" t="s">
        <v>454</v>
      </c>
      <c r="D229" s="151" t="s">
        <v>16</v>
      </c>
      <c r="E229" s="151" t="s">
        <v>22</v>
      </c>
      <c r="F229" s="151" t="s">
        <v>344</v>
      </c>
      <c r="G229" s="151">
        <v>1</v>
      </c>
      <c r="H229" s="151">
        <v>100</v>
      </c>
      <c r="I229" s="151" t="s">
        <v>14</v>
      </c>
      <c r="J229" s="152" t="s">
        <v>50</v>
      </c>
      <c r="K229" s="151">
        <v>12</v>
      </c>
      <c r="M229" s="151" t="s">
        <v>9</v>
      </c>
      <c r="N229" s="151" t="s">
        <v>169</v>
      </c>
      <c r="P229" s="152" t="s">
        <v>54</v>
      </c>
      <c r="Q229" s="151" t="s">
        <v>155</v>
      </c>
      <c r="R229" s="151" t="s">
        <v>471</v>
      </c>
      <c r="S229" s="151" t="s">
        <v>156</v>
      </c>
      <c r="V229" s="151" t="s">
        <v>156</v>
      </c>
      <c r="Y229" s="151" t="s">
        <v>156</v>
      </c>
      <c r="AB229" s="151" t="s">
        <v>42</v>
      </c>
      <c r="AC229" s="151">
        <v>0.9</v>
      </c>
      <c r="AE229" s="151">
        <v>8</v>
      </c>
      <c r="AF229" s="151">
        <v>0.1</v>
      </c>
      <c r="AG229" s="151">
        <v>5</v>
      </c>
      <c r="AI229" s="151">
        <v>100</v>
      </c>
      <c r="AJ229" s="151">
        <v>0</v>
      </c>
      <c r="AK229" s="151">
        <v>1</v>
      </c>
      <c r="AM229" s="151">
        <v>100</v>
      </c>
      <c r="AN229" s="151">
        <v>1</v>
      </c>
      <c r="AP229" s="151">
        <v>1</v>
      </c>
      <c r="AQ229" s="151">
        <v>1</v>
      </c>
      <c r="AR229" s="151">
        <v>2</v>
      </c>
      <c r="AT229" s="151">
        <v>2</v>
      </c>
      <c r="AU229" s="151">
        <v>1</v>
      </c>
      <c r="AW229" s="152" t="s">
        <v>455</v>
      </c>
      <c r="AX229" s="151" t="s">
        <v>456</v>
      </c>
      <c r="AY229" s="151">
        <v>-106</v>
      </c>
      <c r="AZ229" s="151">
        <v>1</v>
      </c>
      <c r="BA229" s="151" t="s">
        <v>457</v>
      </c>
      <c r="BB229" s="151" t="s">
        <v>163</v>
      </c>
      <c r="BC229" s="151" t="s">
        <v>460</v>
      </c>
      <c r="BD229" s="151">
        <v>45</v>
      </c>
      <c r="BE229" s="151">
        <v>2</v>
      </c>
      <c r="BI229" s="151" t="s">
        <v>240</v>
      </c>
      <c r="BJ229" s="151">
        <v>7.5</v>
      </c>
      <c r="BK229" s="151">
        <v>1</v>
      </c>
      <c r="BL229" s="151">
        <v>235929</v>
      </c>
      <c r="BM229" s="151">
        <v>0.105</v>
      </c>
      <c r="BN229" s="151">
        <v>1.5</v>
      </c>
      <c r="BO229" s="151">
        <v>0.5</v>
      </c>
      <c r="BP229" s="151">
        <v>13.5</v>
      </c>
      <c r="BQ229" s="151">
        <v>2</v>
      </c>
      <c r="BR229" s="151">
        <v>-4</v>
      </c>
      <c r="BS229" s="151">
        <v>4</v>
      </c>
      <c r="BT229" s="151">
        <v>10</v>
      </c>
      <c r="BU229" s="151">
        <v>99</v>
      </c>
      <c r="BW229" s="151" t="s">
        <v>238</v>
      </c>
      <c r="BX229" s="151">
        <v>52.5</v>
      </c>
      <c r="BY229" s="151">
        <v>1</v>
      </c>
      <c r="BZ229" s="151">
        <v>78643</v>
      </c>
      <c r="CA229" s="151">
        <v>0.105</v>
      </c>
      <c r="CB229" s="151">
        <v>1.5</v>
      </c>
      <c r="CC229" s="151">
        <v>0.5</v>
      </c>
      <c r="CD229" s="151">
        <v>31.5</v>
      </c>
      <c r="CE229" s="151">
        <v>2</v>
      </c>
      <c r="CF229" s="151">
        <v>-4</v>
      </c>
      <c r="CG229" s="151">
        <v>4</v>
      </c>
      <c r="CH229" s="151">
        <v>10</v>
      </c>
      <c r="CI229" s="151">
        <v>99</v>
      </c>
      <c r="CY229" s="153" t="s">
        <v>191</v>
      </c>
      <c r="DA229" s="151" t="s">
        <v>158</v>
      </c>
      <c r="DC229" s="151">
        <v>2</v>
      </c>
      <c r="DD229" s="151">
        <v>2</v>
      </c>
      <c r="DE229" s="154">
        <v>0.87619999999999998</v>
      </c>
      <c r="DF229" s="154"/>
      <c r="ES229" s="151">
        <v>14</v>
      </c>
      <c r="EU229" s="151" t="s">
        <v>470</v>
      </c>
    </row>
    <row r="230" spans="1:151" s="151" customFormat="1" x14ac:dyDescent="0.2">
      <c r="A230" s="151" t="s">
        <v>453</v>
      </c>
      <c r="C230" s="151" t="s">
        <v>454</v>
      </c>
      <c r="D230" s="151" t="s">
        <v>16</v>
      </c>
      <c r="E230" s="151" t="s">
        <v>22</v>
      </c>
      <c r="F230" s="151" t="s">
        <v>344</v>
      </c>
      <c r="G230" s="151">
        <v>1</v>
      </c>
      <c r="H230" s="151">
        <v>100</v>
      </c>
      <c r="I230" s="151" t="s">
        <v>14</v>
      </c>
      <c r="J230" s="152" t="s">
        <v>50</v>
      </c>
      <c r="K230" s="151">
        <v>12</v>
      </c>
      <c r="M230" s="151" t="s">
        <v>9</v>
      </c>
      <c r="N230" s="151" t="s">
        <v>169</v>
      </c>
      <c r="P230" s="152" t="s">
        <v>54</v>
      </c>
      <c r="Q230" s="151" t="s">
        <v>155</v>
      </c>
      <c r="R230" s="151" t="s">
        <v>471</v>
      </c>
      <c r="S230" s="151" t="s">
        <v>156</v>
      </c>
      <c r="V230" s="151" t="s">
        <v>156</v>
      </c>
      <c r="Y230" s="151" t="s">
        <v>156</v>
      </c>
      <c r="AB230" s="151" t="s">
        <v>42</v>
      </c>
      <c r="AC230" s="151">
        <v>0.9</v>
      </c>
      <c r="AE230" s="151">
        <v>8</v>
      </c>
      <c r="AF230" s="151">
        <v>0.1</v>
      </c>
      <c r="AG230" s="151">
        <v>5</v>
      </c>
      <c r="AI230" s="151">
        <v>100</v>
      </c>
      <c r="AJ230" s="151">
        <v>0</v>
      </c>
      <c r="AK230" s="151">
        <v>1</v>
      </c>
      <c r="AM230" s="151">
        <v>100</v>
      </c>
      <c r="AN230" s="151">
        <v>1</v>
      </c>
      <c r="AP230" s="151">
        <v>1</v>
      </c>
      <c r="AQ230" s="151">
        <v>1</v>
      </c>
      <c r="AR230" s="151">
        <v>2</v>
      </c>
      <c r="AT230" s="151">
        <v>2</v>
      </c>
      <c r="AU230" s="151">
        <v>1</v>
      </c>
      <c r="AW230" s="152" t="s">
        <v>455</v>
      </c>
      <c r="AX230" s="151" t="s">
        <v>456</v>
      </c>
      <c r="AY230" s="151">
        <v>-106</v>
      </c>
      <c r="AZ230" s="151">
        <v>1</v>
      </c>
      <c r="BA230" s="151" t="s">
        <v>457</v>
      </c>
      <c r="BB230" s="151" t="s">
        <v>163</v>
      </c>
      <c r="BC230" s="151" t="s">
        <v>460</v>
      </c>
      <c r="BD230" s="151">
        <v>45</v>
      </c>
      <c r="BE230" s="151">
        <v>2</v>
      </c>
      <c r="BI230" s="151" t="s">
        <v>240</v>
      </c>
      <c r="BJ230" s="151">
        <v>7.5</v>
      </c>
      <c r="BK230" s="151">
        <v>1</v>
      </c>
      <c r="BL230" s="151">
        <v>235929</v>
      </c>
      <c r="BM230" s="151">
        <v>0.105</v>
      </c>
      <c r="BN230" s="151">
        <v>1.5</v>
      </c>
      <c r="BO230" s="151">
        <v>0.5</v>
      </c>
      <c r="BP230" s="151">
        <v>13.5</v>
      </c>
      <c r="BQ230" s="151">
        <v>2</v>
      </c>
      <c r="BR230" s="151">
        <v>-4</v>
      </c>
      <c r="BS230" s="151">
        <v>4</v>
      </c>
      <c r="BT230" s="151">
        <v>10</v>
      </c>
      <c r="BU230" s="151">
        <v>99</v>
      </c>
      <c r="BW230" s="151" t="s">
        <v>238</v>
      </c>
      <c r="BX230" s="151">
        <v>52.5</v>
      </c>
      <c r="BY230" s="151">
        <v>1</v>
      </c>
      <c r="BZ230" s="151">
        <v>78643</v>
      </c>
      <c r="CA230" s="151">
        <v>0.105</v>
      </c>
      <c r="CB230" s="151">
        <v>1.5</v>
      </c>
      <c r="CC230" s="151">
        <v>0.5</v>
      </c>
      <c r="CD230" s="151">
        <v>31.5</v>
      </c>
      <c r="CE230" s="151">
        <v>2</v>
      </c>
      <c r="CF230" s="151">
        <v>-4</v>
      </c>
      <c r="CG230" s="151">
        <v>4</v>
      </c>
      <c r="CH230" s="151">
        <v>10</v>
      </c>
      <c r="CI230" s="151">
        <v>95</v>
      </c>
      <c r="CY230" s="153" t="s">
        <v>191</v>
      </c>
      <c r="DA230" s="151" t="s">
        <v>158</v>
      </c>
      <c r="DC230" s="151">
        <v>2</v>
      </c>
      <c r="DD230" s="151">
        <v>2</v>
      </c>
      <c r="DE230" s="154">
        <v>0.89529999999999998</v>
      </c>
      <c r="DF230" s="154"/>
      <c r="ES230" s="151">
        <v>14</v>
      </c>
      <c r="EU230" s="151" t="s">
        <v>470</v>
      </c>
    </row>
    <row r="231" spans="1:151" s="151" customFormat="1" x14ac:dyDescent="0.2">
      <c r="A231" s="151" t="s">
        <v>453</v>
      </c>
      <c r="C231" s="151" t="s">
        <v>454</v>
      </c>
      <c r="D231" s="151" t="s">
        <v>16</v>
      </c>
      <c r="E231" s="151" t="s">
        <v>22</v>
      </c>
      <c r="F231" s="151" t="s">
        <v>344</v>
      </c>
      <c r="G231" s="151">
        <v>1</v>
      </c>
      <c r="H231" s="151">
        <v>100</v>
      </c>
      <c r="I231" s="151" t="s">
        <v>14</v>
      </c>
      <c r="J231" s="152" t="s">
        <v>50</v>
      </c>
      <c r="K231" s="151">
        <v>12</v>
      </c>
      <c r="M231" s="151" t="s">
        <v>9</v>
      </c>
      <c r="N231" s="151" t="s">
        <v>169</v>
      </c>
      <c r="P231" s="152" t="s">
        <v>54</v>
      </c>
      <c r="Q231" s="151" t="s">
        <v>155</v>
      </c>
      <c r="R231" s="151" t="s">
        <v>471</v>
      </c>
      <c r="S231" s="151" t="s">
        <v>156</v>
      </c>
      <c r="V231" s="151" t="s">
        <v>156</v>
      </c>
      <c r="Y231" s="151" t="s">
        <v>156</v>
      </c>
      <c r="AB231" s="151" t="s">
        <v>42</v>
      </c>
      <c r="AC231" s="151">
        <v>0.9</v>
      </c>
      <c r="AE231" s="151">
        <v>8</v>
      </c>
      <c r="AF231" s="151">
        <v>0.1</v>
      </c>
      <c r="AG231" s="151">
        <v>5</v>
      </c>
      <c r="AI231" s="151">
        <v>100</v>
      </c>
      <c r="AJ231" s="151">
        <v>0</v>
      </c>
      <c r="AK231" s="151">
        <v>1</v>
      </c>
      <c r="AM231" s="151">
        <v>100</v>
      </c>
      <c r="AN231" s="151">
        <v>1</v>
      </c>
      <c r="AP231" s="151">
        <v>1</v>
      </c>
      <c r="AQ231" s="151">
        <v>1</v>
      </c>
      <c r="AR231" s="151">
        <v>2</v>
      </c>
      <c r="AT231" s="151">
        <v>2</v>
      </c>
      <c r="AU231" s="151">
        <v>1</v>
      </c>
      <c r="AW231" s="152" t="s">
        <v>455</v>
      </c>
      <c r="AX231" s="151" t="s">
        <v>456</v>
      </c>
      <c r="AY231" s="151">
        <v>-106</v>
      </c>
      <c r="AZ231" s="151">
        <v>1</v>
      </c>
      <c r="BA231" s="151" t="s">
        <v>457</v>
      </c>
      <c r="BB231" s="151" t="s">
        <v>163</v>
      </c>
      <c r="BC231" s="151" t="s">
        <v>460</v>
      </c>
      <c r="BD231" s="151">
        <v>45</v>
      </c>
      <c r="BE231" s="151">
        <v>2</v>
      </c>
      <c r="BI231" s="151" t="s">
        <v>240</v>
      </c>
      <c r="BJ231" s="151">
        <v>7.5</v>
      </c>
      <c r="BK231" s="151">
        <v>1</v>
      </c>
      <c r="BL231" s="151">
        <v>235929</v>
      </c>
      <c r="BM231" s="151">
        <v>0.105</v>
      </c>
      <c r="BN231" s="151">
        <v>1.5</v>
      </c>
      <c r="BO231" s="151">
        <v>0.5</v>
      </c>
      <c r="BP231" s="151">
        <v>13.5</v>
      </c>
      <c r="BQ231" s="151">
        <v>2</v>
      </c>
      <c r="BR231" s="151">
        <v>-4</v>
      </c>
      <c r="BS231" s="151">
        <v>4</v>
      </c>
      <c r="BT231" s="151">
        <v>17</v>
      </c>
      <c r="BU231" s="151">
        <v>99</v>
      </c>
      <c r="BW231" s="151" t="s">
        <v>238</v>
      </c>
      <c r="BX231" s="151">
        <v>52.5</v>
      </c>
      <c r="BY231" s="151">
        <v>1</v>
      </c>
      <c r="BZ231" s="151">
        <v>78643</v>
      </c>
      <c r="CA231" s="151">
        <v>0.105</v>
      </c>
      <c r="CB231" s="151">
        <v>1.5</v>
      </c>
      <c r="CC231" s="151">
        <v>0.5</v>
      </c>
      <c r="CD231" s="151">
        <v>31.5</v>
      </c>
      <c r="CE231" s="151">
        <v>2</v>
      </c>
      <c r="CF231" s="151">
        <v>-4</v>
      </c>
      <c r="CG231" s="151">
        <v>4</v>
      </c>
      <c r="CH231" s="151">
        <v>9</v>
      </c>
      <c r="CI231" s="151">
        <v>99</v>
      </c>
      <c r="CY231" s="153" t="s">
        <v>191</v>
      </c>
      <c r="DA231" s="151" t="s">
        <v>158</v>
      </c>
      <c r="DC231" s="151">
        <v>4</v>
      </c>
      <c r="DD231" s="151">
        <v>4</v>
      </c>
      <c r="DE231" s="154">
        <v>0.89770000000000005</v>
      </c>
      <c r="DF231" s="154"/>
      <c r="ES231" s="151">
        <v>33</v>
      </c>
      <c r="EU231" s="151" t="s">
        <v>470</v>
      </c>
    </row>
    <row r="232" spans="1:151" s="151" customFormat="1" x14ac:dyDescent="0.2">
      <c r="A232" s="151" t="s">
        <v>453</v>
      </c>
      <c r="C232" s="151" t="s">
        <v>454</v>
      </c>
      <c r="D232" s="151" t="s">
        <v>16</v>
      </c>
      <c r="E232" s="151" t="s">
        <v>22</v>
      </c>
      <c r="F232" s="151" t="s">
        <v>344</v>
      </c>
      <c r="G232" s="151">
        <v>1</v>
      </c>
      <c r="H232" s="151">
        <v>100</v>
      </c>
      <c r="I232" s="151" t="s">
        <v>14</v>
      </c>
      <c r="J232" s="152" t="s">
        <v>50</v>
      </c>
      <c r="K232" s="151">
        <v>12</v>
      </c>
      <c r="M232" s="151" t="s">
        <v>9</v>
      </c>
      <c r="N232" s="151" t="s">
        <v>169</v>
      </c>
      <c r="P232" s="152" t="s">
        <v>54</v>
      </c>
      <c r="Q232" s="151" t="s">
        <v>155</v>
      </c>
      <c r="S232" s="151" t="s">
        <v>156</v>
      </c>
      <c r="V232" s="151" t="s">
        <v>156</v>
      </c>
      <c r="Y232" s="151" t="s">
        <v>156</v>
      </c>
      <c r="AB232" s="151" t="s">
        <v>42</v>
      </c>
      <c r="AC232" s="151">
        <v>0.9</v>
      </c>
      <c r="AE232" s="151">
        <v>8</v>
      </c>
      <c r="AF232" s="151">
        <v>0.1</v>
      </c>
      <c r="AG232" s="151">
        <v>5</v>
      </c>
      <c r="AI232" s="151">
        <v>100</v>
      </c>
      <c r="AJ232" s="151">
        <v>0</v>
      </c>
      <c r="AK232" s="151">
        <v>1</v>
      </c>
      <c r="AM232" s="151">
        <v>100</v>
      </c>
      <c r="AN232" s="151">
        <v>1</v>
      </c>
      <c r="AP232" s="151">
        <v>1</v>
      </c>
      <c r="AQ232" s="151">
        <v>1</v>
      </c>
      <c r="AR232" s="151">
        <v>2</v>
      </c>
      <c r="AT232" s="151">
        <v>2</v>
      </c>
      <c r="AU232" s="151">
        <v>1</v>
      </c>
      <c r="AW232" s="152" t="s">
        <v>455</v>
      </c>
      <c r="AX232" s="151" t="s">
        <v>456</v>
      </c>
      <c r="AY232" s="151">
        <v>-106</v>
      </c>
      <c r="AZ232" s="151">
        <v>1</v>
      </c>
      <c r="BA232" s="151" t="s">
        <v>457</v>
      </c>
      <c r="BB232" s="151" t="s">
        <v>163</v>
      </c>
      <c r="BC232" s="151" t="s">
        <v>460</v>
      </c>
      <c r="BD232" s="151">
        <v>45</v>
      </c>
      <c r="BE232" s="151">
        <v>2</v>
      </c>
      <c r="BI232" s="151" t="s">
        <v>240</v>
      </c>
      <c r="BJ232" s="151">
        <v>7.5</v>
      </c>
      <c r="BK232" s="151">
        <v>1</v>
      </c>
      <c r="BL232" s="151">
        <v>138779</v>
      </c>
      <c r="BM232" s="151">
        <v>0.105</v>
      </c>
      <c r="BN232" s="151">
        <v>1.5</v>
      </c>
      <c r="BO232" s="151">
        <v>0.5</v>
      </c>
      <c r="BP232" s="151">
        <v>7.94</v>
      </c>
      <c r="BQ232" s="151">
        <v>2</v>
      </c>
      <c r="BR232" s="151">
        <v>-4</v>
      </c>
      <c r="BS232" s="151">
        <v>4</v>
      </c>
      <c r="BT232" s="151">
        <v>10</v>
      </c>
      <c r="BU232" s="151">
        <v>99</v>
      </c>
      <c r="BW232" s="151" t="s">
        <v>238</v>
      </c>
      <c r="BX232" s="151">
        <v>52.5</v>
      </c>
      <c r="BY232" s="151">
        <v>1</v>
      </c>
      <c r="BZ232" s="151">
        <v>92515</v>
      </c>
      <c r="CA232" s="151">
        <v>0.105</v>
      </c>
      <c r="CB232" s="151">
        <v>1.5</v>
      </c>
      <c r="CC232" s="151">
        <v>0.5</v>
      </c>
      <c r="CD232" s="151">
        <v>37.06</v>
      </c>
      <c r="CE232" s="151">
        <v>2</v>
      </c>
      <c r="CF232" s="151">
        <v>-4</v>
      </c>
      <c r="CG232" s="151">
        <v>4</v>
      </c>
      <c r="CH232" s="151">
        <v>10</v>
      </c>
      <c r="CI232" s="151">
        <v>99</v>
      </c>
      <c r="CY232" s="153" t="s">
        <v>191</v>
      </c>
      <c r="DA232" s="151" t="s">
        <v>158</v>
      </c>
      <c r="DC232" s="151">
        <v>2</v>
      </c>
      <c r="DD232" s="151">
        <v>2</v>
      </c>
      <c r="DE232" s="154">
        <v>0.89049999999999996</v>
      </c>
      <c r="DF232" s="154"/>
      <c r="ES232" s="151">
        <v>14</v>
      </c>
      <c r="EU232" s="151" t="s">
        <v>472</v>
      </c>
    </row>
    <row r="233" spans="1:151" s="151" customFormat="1" x14ac:dyDescent="0.2">
      <c r="A233" s="151" t="s">
        <v>453</v>
      </c>
      <c r="C233" s="151" t="s">
        <v>454</v>
      </c>
      <c r="D233" s="151" t="s">
        <v>16</v>
      </c>
      <c r="E233" s="151" t="s">
        <v>22</v>
      </c>
      <c r="F233" s="151" t="s">
        <v>344</v>
      </c>
      <c r="G233" s="151">
        <v>1</v>
      </c>
      <c r="H233" s="151">
        <v>100</v>
      </c>
      <c r="I233" s="151" t="s">
        <v>14</v>
      </c>
      <c r="J233" s="152" t="s">
        <v>50</v>
      </c>
      <c r="K233" s="151">
        <v>12</v>
      </c>
      <c r="M233" s="151" t="s">
        <v>9</v>
      </c>
      <c r="N233" s="151" t="s">
        <v>169</v>
      </c>
      <c r="P233" s="152" t="s">
        <v>54</v>
      </c>
      <c r="Q233" s="151" t="s">
        <v>155</v>
      </c>
      <c r="R233" s="151" t="s">
        <v>471</v>
      </c>
      <c r="S233" s="151" t="s">
        <v>156</v>
      </c>
      <c r="V233" s="151" t="s">
        <v>156</v>
      </c>
      <c r="Y233" s="151" t="s">
        <v>156</v>
      </c>
      <c r="AB233" s="151" t="s">
        <v>42</v>
      </c>
      <c r="AC233" s="151">
        <v>0.9</v>
      </c>
      <c r="AE233" s="151">
        <v>8</v>
      </c>
      <c r="AF233" s="151">
        <v>0.1</v>
      </c>
      <c r="AG233" s="151">
        <v>5</v>
      </c>
      <c r="AI233" s="151">
        <v>100</v>
      </c>
      <c r="AJ233" s="151">
        <v>0</v>
      </c>
      <c r="AK233" s="151">
        <v>1</v>
      </c>
      <c r="AM233" s="151">
        <v>100</v>
      </c>
      <c r="AN233" s="151">
        <v>1</v>
      </c>
      <c r="AP233" s="151">
        <v>1</v>
      </c>
      <c r="AQ233" s="151">
        <v>1</v>
      </c>
      <c r="AR233" s="151">
        <v>2</v>
      </c>
      <c r="AT233" s="151">
        <v>2</v>
      </c>
      <c r="AU233" s="151">
        <v>1</v>
      </c>
      <c r="AW233" s="152" t="s">
        <v>455</v>
      </c>
      <c r="AX233" s="151" t="s">
        <v>456</v>
      </c>
      <c r="AY233" s="151">
        <v>-106</v>
      </c>
      <c r="AZ233" s="151">
        <v>1</v>
      </c>
      <c r="BA233" s="151" t="s">
        <v>457</v>
      </c>
      <c r="BB233" s="151" t="s">
        <v>163</v>
      </c>
      <c r="BC233" s="151" t="s">
        <v>460</v>
      </c>
      <c r="BD233" s="151">
        <v>45</v>
      </c>
      <c r="BE233" s="151">
        <v>2</v>
      </c>
      <c r="BI233" s="151" t="s">
        <v>240</v>
      </c>
      <c r="BJ233" s="151">
        <v>7.5</v>
      </c>
      <c r="BK233" s="151">
        <v>1</v>
      </c>
      <c r="BL233" s="151">
        <v>138779</v>
      </c>
      <c r="BM233" s="151">
        <v>0.105</v>
      </c>
      <c r="BN233" s="151">
        <v>1.5</v>
      </c>
      <c r="BO233" s="151">
        <v>0.5</v>
      </c>
      <c r="BP233" s="151">
        <v>7.94</v>
      </c>
      <c r="BQ233" s="151">
        <v>2</v>
      </c>
      <c r="BR233" s="151">
        <v>-4</v>
      </c>
      <c r="BS233" s="151">
        <v>4</v>
      </c>
      <c r="BT233" s="151">
        <v>10</v>
      </c>
      <c r="BU233" s="151">
        <v>99</v>
      </c>
      <c r="BW233" s="151" t="s">
        <v>238</v>
      </c>
      <c r="BX233" s="151">
        <v>52.5</v>
      </c>
      <c r="BY233" s="151">
        <v>1</v>
      </c>
      <c r="BZ233" s="151">
        <v>92515</v>
      </c>
      <c r="CA233" s="151">
        <v>0.105</v>
      </c>
      <c r="CB233" s="151">
        <v>1.5</v>
      </c>
      <c r="CC233" s="151">
        <v>0.5</v>
      </c>
      <c r="CD233" s="151">
        <v>37.06</v>
      </c>
      <c r="CE233" s="151">
        <v>2</v>
      </c>
      <c r="CF233" s="151">
        <v>-4</v>
      </c>
      <c r="CG233" s="151">
        <v>4</v>
      </c>
      <c r="CH233" s="151">
        <v>10</v>
      </c>
      <c r="CI233" s="151">
        <v>99</v>
      </c>
      <c r="CY233" s="153" t="s">
        <v>191</v>
      </c>
      <c r="DA233" s="151" t="s">
        <v>158</v>
      </c>
      <c r="DC233" s="151">
        <v>3</v>
      </c>
      <c r="DD233" s="151">
        <v>3</v>
      </c>
      <c r="DE233" s="154">
        <v>0.89529999999999998</v>
      </c>
      <c r="DF233" s="154"/>
      <c r="ES233" s="151">
        <v>23</v>
      </c>
      <c r="EU233" s="151" t="s">
        <v>472</v>
      </c>
    </row>
    <row r="234" spans="1:151" s="151" customFormat="1" x14ac:dyDescent="0.2">
      <c r="A234" s="151" t="s">
        <v>453</v>
      </c>
      <c r="C234" s="151" t="s">
        <v>454</v>
      </c>
      <c r="D234" s="151" t="s">
        <v>16</v>
      </c>
      <c r="E234" s="151" t="s">
        <v>22</v>
      </c>
      <c r="F234" s="151" t="s">
        <v>344</v>
      </c>
      <c r="G234" s="151">
        <v>1</v>
      </c>
      <c r="H234" s="151">
        <v>100</v>
      </c>
      <c r="I234" s="151" t="s">
        <v>14</v>
      </c>
      <c r="J234" s="152" t="s">
        <v>50</v>
      </c>
      <c r="K234" s="151">
        <v>12</v>
      </c>
      <c r="M234" s="151" t="s">
        <v>9</v>
      </c>
      <c r="N234" s="151" t="s">
        <v>169</v>
      </c>
      <c r="P234" s="152" t="s">
        <v>54</v>
      </c>
      <c r="Q234" s="151" t="s">
        <v>155</v>
      </c>
      <c r="R234" s="151" t="s">
        <v>471</v>
      </c>
      <c r="S234" s="151" t="s">
        <v>156</v>
      </c>
      <c r="V234" s="151" t="s">
        <v>156</v>
      </c>
      <c r="Y234" s="151" t="s">
        <v>156</v>
      </c>
      <c r="AB234" s="151" t="s">
        <v>42</v>
      </c>
      <c r="AC234" s="151">
        <v>0.9</v>
      </c>
      <c r="AE234" s="151">
        <v>8</v>
      </c>
      <c r="AF234" s="151">
        <v>0.1</v>
      </c>
      <c r="AG234" s="151">
        <v>5</v>
      </c>
      <c r="AI234" s="151">
        <v>100</v>
      </c>
      <c r="AJ234" s="151">
        <v>0</v>
      </c>
      <c r="AK234" s="151">
        <v>1</v>
      </c>
      <c r="AM234" s="151">
        <v>100</v>
      </c>
      <c r="AN234" s="151">
        <v>1</v>
      </c>
      <c r="AP234" s="151">
        <v>1</v>
      </c>
      <c r="AQ234" s="151">
        <v>1</v>
      </c>
      <c r="AR234" s="151">
        <v>2</v>
      </c>
      <c r="AT234" s="151">
        <v>2</v>
      </c>
      <c r="AU234" s="151">
        <v>1</v>
      </c>
      <c r="AW234" s="152" t="s">
        <v>455</v>
      </c>
      <c r="AX234" s="151" t="s">
        <v>456</v>
      </c>
      <c r="AY234" s="151">
        <v>-106</v>
      </c>
      <c r="AZ234" s="151">
        <v>1</v>
      </c>
      <c r="BA234" s="151" t="s">
        <v>457</v>
      </c>
      <c r="BB234" s="151" t="s">
        <v>163</v>
      </c>
      <c r="BC234" s="151" t="s">
        <v>460</v>
      </c>
      <c r="BD234" s="151">
        <v>45</v>
      </c>
      <c r="BE234" s="151">
        <v>2</v>
      </c>
      <c r="BI234" s="151" t="s">
        <v>240</v>
      </c>
      <c r="BJ234" s="151">
        <v>7.5</v>
      </c>
      <c r="BK234" s="151">
        <v>1</v>
      </c>
      <c r="BL234" s="151">
        <v>138779</v>
      </c>
      <c r="BM234" s="151">
        <v>0.105</v>
      </c>
      <c r="BN234" s="151">
        <v>1.5</v>
      </c>
      <c r="BO234" s="151">
        <v>0.5</v>
      </c>
      <c r="BP234" s="151">
        <v>7.94</v>
      </c>
      <c r="BQ234" s="151">
        <v>2</v>
      </c>
      <c r="BR234" s="151">
        <v>-4</v>
      </c>
      <c r="BS234" s="151">
        <v>4</v>
      </c>
      <c r="BT234" s="151">
        <v>10</v>
      </c>
      <c r="BU234" s="151">
        <v>99</v>
      </c>
      <c r="BW234" s="151" t="s">
        <v>238</v>
      </c>
      <c r="BX234" s="151">
        <v>52.5</v>
      </c>
      <c r="BY234" s="151">
        <v>1</v>
      </c>
      <c r="BZ234" s="151">
        <v>92515</v>
      </c>
      <c r="CA234" s="151">
        <v>0.105</v>
      </c>
      <c r="CB234" s="151">
        <v>1.5</v>
      </c>
      <c r="CC234" s="151">
        <v>0.5</v>
      </c>
      <c r="CD234" s="151">
        <v>37.06</v>
      </c>
      <c r="CE234" s="151">
        <v>2</v>
      </c>
      <c r="CF234" s="151">
        <v>-4</v>
      </c>
      <c r="CG234" s="151">
        <v>4</v>
      </c>
      <c r="CH234" s="151">
        <v>10</v>
      </c>
      <c r="CI234" s="151">
        <v>95</v>
      </c>
      <c r="CY234" s="153" t="s">
        <v>191</v>
      </c>
      <c r="DA234" s="151" t="s">
        <v>158</v>
      </c>
      <c r="DC234" s="151">
        <v>3</v>
      </c>
      <c r="DD234" s="151">
        <v>3</v>
      </c>
      <c r="DE234" s="154">
        <v>0.90159999999999996</v>
      </c>
      <c r="DF234" s="154"/>
      <c r="ES234" s="151">
        <v>23</v>
      </c>
      <c r="EU234" s="151" t="s">
        <v>472</v>
      </c>
    </row>
    <row r="235" spans="1:151" s="151" customFormat="1" x14ac:dyDescent="0.2">
      <c r="A235" s="151" t="s">
        <v>453</v>
      </c>
      <c r="C235" s="151" t="s">
        <v>454</v>
      </c>
      <c r="D235" s="151" t="s">
        <v>16</v>
      </c>
      <c r="E235" s="151" t="s">
        <v>22</v>
      </c>
      <c r="F235" s="151" t="s">
        <v>344</v>
      </c>
      <c r="G235" s="151">
        <v>1</v>
      </c>
      <c r="H235" s="151">
        <v>100</v>
      </c>
      <c r="I235" s="151" t="s">
        <v>14</v>
      </c>
      <c r="J235" s="152" t="s">
        <v>50</v>
      </c>
      <c r="K235" s="151">
        <v>12</v>
      </c>
      <c r="M235" s="151" t="s">
        <v>9</v>
      </c>
      <c r="N235" s="151" t="s">
        <v>169</v>
      </c>
      <c r="P235" s="152" t="s">
        <v>54</v>
      </c>
      <c r="Q235" s="151" t="s">
        <v>155</v>
      </c>
      <c r="R235" s="151" t="s">
        <v>471</v>
      </c>
      <c r="S235" s="151" t="s">
        <v>156</v>
      </c>
      <c r="V235" s="151" t="s">
        <v>156</v>
      </c>
      <c r="Y235" s="151" t="s">
        <v>156</v>
      </c>
      <c r="AB235" s="151" t="s">
        <v>42</v>
      </c>
      <c r="AC235" s="151">
        <v>0.9</v>
      </c>
      <c r="AE235" s="151">
        <v>8</v>
      </c>
      <c r="AF235" s="151">
        <v>0.1</v>
      </c>
      <c r="AG235" s="151">
        <v>5</v>
      </c>
      <c r="AI235" s="151">
        <v>100</v>
      </c>
      <c r="AJ235" s="151">
        <v>0</v>
      </c>
      <c r="AK235" s="151">
        <v>1</v>
      </c>
      <c r="AM235" s="151">
        <v>100</v>
      </c>
      <c r="AN235" s="151">
        <v>1</v>
      </c>
      <c r="AP235" s="151">
        <v>1</v>
      </c>
      <c r="AQ235" s="151">
        <v>1</v>
      </c>
      <c r="AR235" s="151">
        <v>2</v>
      </c>
      <c r="AT235" s="151">
        <v>2</v>
      </c>
      <c r="AU235" s="151">
        <v>1</v>
      </c>
      <c r="AW235" s="152" t="s">
        <v>455</v>
      </c>
      <c r="AX235" s="151" t="s">
        <v>456</v>
      </c>
      <c r="AY235" s="151">
        <v>-106</v>
      </c>
      <c r="AZ235" s="151">
        <v>1</v>
      </c>
      <c r="BA235" s="151" t="s">
        <v>457</v>
      </c>
      <c r="BB235" s="151" t="s">
        <v>163</v>
      </c>
      <c r="BC235" s="151" t="s">
        <v>460</v>
      </c>
      <c r="BD235" s="151">
        <v>45</v>
      </c>
      <c r="BE235" s="151">
        <v>2</v>
      </c>
      <c r="BI235" s="151" t="s">
        <v>240</v>
      </c>
      <c r="BJ235" s="151">
        <v>7.5</v>
      </c>
      <c r="BK235" s="151">
        <v>1</v>
      </c>
      <c r="BL235" s="151">
        <v>138779</v>
      </c>
      <c r="BM235" s="151">
        <v>0.105</v>
      </c>
      <c r="BN235" s="151">
        <v>1.5</v>
      </c>
      <c r="BO235" s="151">
        <v>0.5</v>
      </c>
      <c r="BP235" s="151">
        <v>7.94</v>
      </c>
      <c r="BQ235" s="151">
        <v>2</v>
      </c>
      <c r="BR235" s="151">
        <v>-4</v>
      </c>
      <c r="BS235" s="151">
        <v>4</v>
      </c>
      <c r="BT235" s="151">
        <v>17</v>
      </c>
      <c r="BU235" s="151">
        <v>99</v>
      </c>
      <c r="BW235" s="151" t="s">
        <v>238</v>
      </c>
      <c r="BX235" s="151">
        <v>52.5</v>
      </c>
      <c r="BY235" s="151">
        <v>1</v>
      </c>
      <c r="BZ235" s="151">
        <v>92515</v>
      </c>
      <c r="CA235" s="151">
        <v>0.105</v>
      </c>
      <c r="CB235" s="151">
        <v>1.5</v>
      </c>
      <c r="CC235" s="151">
        <v>0.5</v>
      </c>
      <c r="CD235" s="151">
        <v>37.06</v>
      </c>
      <c r="CE235" s="151">
        <v>2</v>
      </c>
      <c r="CF235" s="151">
        <v>-4</v>
      </c>
      <c r="CG235" s="151">
        <v>4</v>
      </c>
      <c r="CH235" s="151">
        <v>9</v>
      </c>
      <c r="CI235" s="151">
        <v>99</v>
      </c>
      <c r="CY235" s="153" t="s">
        <v>191</v>
      </c>
      <c r="DA235" s="151" t="s">
        <v>158</v>
      </c>
      <c r="DC235" s="151">
        <v>4</v>
      </c>
      <c r="DD235" s="151">
        <v>4</v>
      </c>
      <c r="DE235" s="154">
        <v>0.89770000000000005</v>
      </c>
      <c r="DF235" s="154"/>
      <c r="ES235" s="151">
        <v>33</v>
      </c>
      <c r="EU235" s="151" t="s">
        <v>472</v>
      </c>
    </row>
    <row r="236" spans="1:151" s="151" customFormat="1" x14ac:dyDescent="0.2">
      <c r="A236" s="151" t="s">
        <v>453</v>
      </c>
      <c r="C236" s="151" t="s">
        <v>454</v>
      </c>
      <c r="D236" s="151" t="s">
        <v>16</v>
      </c>
      <c r="E236" s="151" t="s">
        <v>22</v>
      </c>
      <c r="F236" s="151" t="s">
        <v>344</v>
      </c>
      <c r="G236" s="151">
        <v>1</v>
      </c>
      <c r="H236" s="151">
        <v>100</v>
      </c>
      <c r="I236" s="151" t="s">
        <v>14</v>
      </c>
      <c r="J236" s="155" t="s">
        <v>50</v>
      </c>
      <c r="K236" s="151">
        <v>12</v>
      </c>
      <c r="M236" s="151" t="s">
        <v>9</v>
      </c>
      <c r="N236" s="151" t="s">
        <v>169</v>
      </c>
      <c r="P236" s="152" t="s">
        <v>54</v>
      </c>
      <c r="Q236" s="151" t="s">
        <v>155</v>
      </c>
      <c r="S236" s="151" t="s">
        <v>156</v>
      </c>
      <c r="V236" s="151" t="s">
        <v>156</v>
      </c>
      <c r="Y236" s="151" t="s">
        <v>156</v>
      </c>
      <c r="AB236" s="151" t="s">
        <v>42</v>
      </c>
      <c r="AC236" s="151">
        <v>0.9</v>
      </c>
      <c r="AE236" s="151">
        <v>8</v>
      </c>
      <c r="AF236" s="151">
        <v>0.1</v>
      </c>
      <c r="AG236" s="151">
        <v>5</v>
      </c>
      <c r="AI236" s="151">
        <v>100</v>
      </c>
      <c r="AJ236" s="151">
        <v>0</v>
      </c>
      <c r="AK236" s="151">
        <v>1</v>
      </c>
      <c r="AM236" s="151">
        <v>100</v>
      </c>
      <c r="AN236" s="151">
        <v>1</v>
      </c>
      <c r="AP236" s="151">
        <v>1</v>
      </c>
      <c r="AQ236" s="151">
        <v>1</v>
      </c>
      <c r="AR236" s="151">
        <v>2</v>
      </c>
      <c r="AT236" s="151">
        <v>2</v>
      </c>
      <c r="AU236" s="151">
        <v>1</v>
      </c>
      <c r="AW236" s="155" t="s">
        <v>188</v>
      </c>
      <c r="AX236" s="151" t="s">
        <v>456</v>
      </c>
      <c r="AY236" s="151">
        <v>-60</v>
      </c>
      <c r="AZ236" s="151">
        <v>0.6</v>
      </c>
      <c r="BA236" s="151" t="s">
        <v>457</v>
      </c>
      <c r="BB236" s="151" t="s">
        <v>166</v>
      </c>
      <c r="BC236" s="151" t="s">
        <v>473</v>
      </c>
      <c r="BE236" s="151">
        <v>1</v>
      </c>
      <c r="BI236" s="151" t="s">
        <v>41</v>
      </c>
      <c r="BJ236" s="151">
        <v>250</v>
      </c>
      <c r="BK236" s="151">
        <v>1</v>
      </c>
      <c r="BL236" s="151">
        <v>100</v>
      </c>
      <c r="BM236" s="151">
        <v>0</v>
      </c>
      <c r="BN236" s="151">
        <v>1</v>
      </c>
      <c r="BO236" s="151">
        <v>1</v>
      </c>
      <c r="BP236" s="151">
        <v>0.2</v>
      </c>
      <c r="BQ236" s="151">
        <v>0</v>
      </c>
      <c r="BR236" s="151">
        <v>0</v>
      </c>
      <c r="BS236" s="151">
        <v>0</v>
      </c>
      <c r="BT236" s="151">
        <v>10</v>
      </c>
      <c r="BU236" s="151">
        <v>99</v>
      </c>
      <c r="CY236" s="153" t="s">
        <v>191</v>
      </c>
      <c r="DA236" s="151" t="s">
        <v>158</v>
      </c>
      <c r="DC236" s="151" t="s">
        <v>474</v>
      </c>
      <c r="DD236" s="151" t="s">
        <v>474</v>
      </c>
      <c r="DE236" s="156">
        <v>1</v>
      </c>
      <c r="DF236" s="156"/>
      <c r="DG236" s="157"/>
      <c r="DH236" s="157"/>
      <c r="DI236" s="157"/>
      <c r="DJ236" s="157"/>
      <c r="ES236" s="151">
        <v>38.270000000000003</v>
      </c>
    </row>
    <row r="237" spans="1:151" s="151" customFormat="1" x14ac:dyDescent="0.2">
      <c r="A237" s="151" t="s">
        <v>453</v>
      </c>
      <c r="C237" s="151" t="s">
        <v>454</v>
      </c>
      <c r="D237" s="151" t="s">
        <v>16</v>
      </c>
      <c r="E237" s="151" t="s">
        <v>21</v>
      </c>
      <c r="F237" s="151" t="s">
        <v>344</v>
      </c>
      <c r="G237" s="151">
        <v>1</v>
      </c>
      <c r="H237" s="151">
        <v>100</v>
      </c>
      <c r="I237" s="151" t="s">
        <v>14</v>
      </c>
      <c r="J237" s="155" t="s">
        <v>50</v>
      </c>
      <c r="K237" s="151">
        <v>12</v>
      </c>
      <c r="M237" s="151" t="s">
        <v>9</v>
      </c>
      <c r="N237" s="151" t="s">
        <v>169</v>
      </c>
      <c r="P237" s="152" t="s">
        <v>54</v>
      </c>
      <c r="Q237" s="151" t="s">
        <v>155</v>
      </c>
      <c r="S237" s="151" t="s">
        <v>156</v>
      </c>
      <c r="V237" s="151" t="s">
        <v>156</v>
      </c>
      <c r="Y237" s="151" t="s">
        <v>156</v>
      </c>
      <c r="AB237" s="151" t="s">
        <v>42</v>
      </c>
      <c r="AC237" s="151">
        <v>0.9</v>
      </c>
      <c r="AE237" s="151">
        <v>8</v>
      </c>
      <c r="AF237" s="151">
        <v>0.1</v>
      </c>
      <c r="AG237" s="151">
        <v>5</v>
      </c>
      <c r="AI237" s="151">
        <v>100</v>
      </c>
      <c r="AJ237" s="151">
        <v>0</v>
      </c>
      <c r="AK237" s="151">
        <v>1</v>
      </c>
      <c r="AM237" s="151">
        <v>100</v>
      </c>
      <c r="AN237" s="151">
        <v>1</v>
      </c>
      <c r="AP237" s="151">
        <v>1</v>
      </c>
      <c r="AQ237" s="151">
        <v>1</v>
      </c>
      <c r="AR237" s="151">
        <v>2</v>
      </c>
      <c r="AT237" s="151">
        <v>2</v>
      </c>
      <c r="AU237" s="151">
        <v>1</v>
      </c>
      <c r="AW237" s="155" t="s">
        <v>188</v>
      </c>
      <c r="AX237" s="151" t="s">
        <v>456</v>
      </c>
      <c r="AY237" s="151">
        <v>-60</v>
      </c>
      <c r="AZ237" s="151">
        <v>0.6</v>
      </c>
      <c r="BA237" s="151" t="s">
        <v>457</v>
      </c>
      <c r="BB237" s="151" t="s">
        <v>166</v>
      </c>
      <c r="BC237" s="151" t="s">
        <v>473</v>
      </c>
      <c r="BE237" s="151">
        <v>1</v>
      </c>
      <c r="BI237" s="151" t="s">
        <v>41</v>
      </c>
      <c r="BJ237" s="151">
        <v>250</v>
      </c>
      <c r="BK237" s="151">
        <v>1</v>
      </c>
      <c r="BL237" s="151">
        <v>100</v>
      </c>
      <c r="BM237" s="151">
        <v>0</v>
      </c>
      <c r="BN237" s="151">
        <v>1</v>
      </c>
      <c r="BO237" s="151">
        <v>1</v>
      </c>
      <c r="BP237" s="151">
        <v>0.2</v>
      </c>
      <c r="BQ237" s="151">
        <v>0</v>
      </c>
      <c r="BR237" s="151">
        <v>0</v>
      </c>
      <c r="BS237" s="151">
        <v>0</v>
      </c>
      <c r="BT237" s="151">
        <v>10</v>
      </c>
      <c r="BU237" s="151">
        <v>99</v>
      </c>
      <c r="CY237" s="153" t="s">
        <v>191</v>
      </c>
      <c r="DA237" s="151" t="s">
        <v>158</v>
      </c>
      <c r="DC237" s="151" t="s">
        <v>474</v>
      </c>
      <c r="DD237" s="151" t="s">
        <v>474</v>
      </c>
      <c r="DE237" s="156">
        <v>1</v>
      </c>
      <c r="DF237" s="156"/>
      <c r="DG237" s="157"/>
      <c r="DH237" s="157"/>
      <c r="DI237" s="157"/>
      <c r="DJ237" s="157"/>
      <c r="ES237" s="151">
        <v>38.270000000000003</v>
      </c>
    </row>
    <row r="238" spans="1:151" s="151" customFormat="1" x14ac:dyDescent="0.2">
      <c r="A238" s="151" t="s">
        <v>453</v>
      </c>
      <c r="C238" s="151" t="s">
        <v>454</v>
      </c>
      <c r="D238" s="151" t="s">
        <v>16</v>
      </c>
      <c r="E238" s="151" t="s">
        <v>0</v>
      </c>
      <c r="F238" s="151" t="s">
        <v>344</v>
      </c>
      <c r="G238" s="151">
        <v>1</v>
      </c>
      <c r="H238" s="151">
        <v>100</v>
      </c>
      <c r="I238" s="151" t="s">
        <v>14</v>
      </c>
      <c r="J238" s="152" t="s">
        <v>47</v>
      </c>
      <c r="K238" s="151">
        <v>90</v>
      </c>
      <c r="M238" s="151" t="s">
        <v>9</v>
      </c>
      <c r="N238" s="151" t="s">
        <v>169</v>
      </c>
      <c r="P238" s="152" t="s">
        <v>54</v>
      </c>
      <c r="Q238" s="151" t="s">
        <v>155</v>
      </c>
      <c r="S238" s="151" t="s">
        <v>156</v>
      </c>
      <c r="V238" s="151" t="s">
        <v>156</v>
      </c>
      <c r="Y238" s="151" t="s">
        <v>156</v>
      </c>
      <c r="AB238" s="151" t="s">
        <v>42</v>
      </c>
      <c r="AC238" s="151">
        <v>0.9</v>
      </c>
      <c r="AE238" s="151">
        <v>8</v>
      </c>
      <c r="AF238" s="151">
        <v>0.1</v>
      </c>
      <c r="AG238" s="151">
        <v>5</v>
      </c>
      <c r="AI238" s="151">
        <v>100</v>
      </c>
      <c r="AJ238" s="151">
        <v>0</v>
      </c>
      <c r="AK238" s="151">
        <v>1</v>
      </c>
      <c r="AM238" s="151">
        <v>100</v>
      </c>
      <c r="AN238" s="151">
        <v>1</v>
      </c>
      <c r="AP238" s="151">
        <v>1</v>
      </c>
      <c r="AQ238" s="151">
        <v>1</v>
      </c>
      <c r="AR238" s="151">
        <v>2</v>
      </c>
      <c r="AT238" s="151">
        <v>2</v>
      </c>
      <c r="AU238" s="151">
        <v>1</v>
      </c>
      <c r="AW238" s="155" t="s">
        <v>188</v>
      </c>
      <c r="AX238" s="151" t="s">
        <v>456</v>
      </c>
      <c r="AY238" s="151">
        <v>-86</v>
      </c>
      <c r="AZ238" s="151">
        <v>1</v>
      </c>
      <c r="BA238" s="151" t="s">
        <v>457</v>
      </c>
      <c r="BB238" s="151" t="s">
        <v>166</v>
      </c>
      <c r="BC238" s="151" t="s">
        <v>473</v>
      </c>
      <c r="BE238" s="151">
        <v>1</v>
      </c>
      <c r="BI238" s="151" t="s">
        <v>41</v>
      </c>
      <c r="BJ238" s="151">
        <v>250</v>
      </c>
      <c r="BK238" s="151">
        <v>1</v>
      </c>
      <c r="BL238" s="151">
        <v>100</v>
      </c>
      <c r="BM238" s="151">
        <v>0</v>
      </c>
      <c r="BN238" s="151">
        <v>1</v>
      </c>
      <c r="BO238" s="151">
        <v>1</v>
      </c>
      <c r="BP238" s="151">
        <v>0.2</v>
      </c>
      <c r="BQ238" s="151">
        <v>0</v>
      </c>
      <c r="BR238" s="151">
        <v>0</v>
      </c>
      <c r="BS238" s="151">
        <v>0</v>
      </c>
      <c r="BT238" s="151">
        <v>10</v>
      </c>
      <c r="BU238" s="151">
        <v>99</v>
      </c>
      <c r="CY238" s="153" t="s">
        <v>191</v>
      </c>
      <c r="DA238" s="151" t="s">
        <v>158</v>
      </c>
      <c r="DC238" s="151" t="s">
        <v>474</v>
      </c>
      <c r="DD238" s="151" t="s">
        <v>474</v>
      </c>
      <c r="DE238" s="156">
        <v>1</v>
      </c>
      <c r="DF238" s="156"/>
      <c r="DG238" s="157"/>
      <c r="DH238" s="157"/>
      <c r="DI238" s="157"/>
      <c r="DJ238" s="157"/>
      <c r="ES238" s="151">
        <v>38.270000000000003</v>
      </c>
    </row>
    <row r="239" spans="1:151" s="151" customFormat="1" x14ac:dyDescent="0.2">
      <c r="A239" s="151" t="s">
        <v>453</v>
      </c>
      <c r="C239" s="151" t="s">
        <v>454</v>
      </c>
      <c r="D239" s="151" t="s">
        <v>16</v>
      </c>
      <c r="E239" s="151" t="s">
        <v>22</v>
      </c>
      <c r="F239" s="151" t="s">
        <v>344</v>
      </c>
      <c r="G239" s="151">
        <v>1</v>
      </c>
      <c r="H239" s="151">
        <v>100</v>
      </c>
      <c r="I239" s="151" t="s">
        <v>14</v>
      </c>
      <c r="J239" s="155" t="s">
        <v>50</v>
      </c>
      <c r="K239" s="151">
        <v>12</v>
      </c>
      <c r="M239" s="151" t="s">
        <v>9</v>
      </c>
      <c r="N239" s="151" t="s">
        <v>169</v>
      </c>
      <c r="P239" s="152" t="s">
        <v>54</v>
      </c>
      <c r="Q239" s="151" t="s">
        <v>155</v>
      </c>
      <c r="S239" s="151" t="s">
        <v>156</v>
      </c>
      <c r="V239" s="151" t="s">
        <v>156</v>
      </c>
      <c r="Y239" s="151" t="s">
        <v>156</v>
      </c>
      <c r="AB239" s="151" t="s">
        <v>42</v>
      </c>
      <c r="AC239" s="151">
        <v>0.9</v>
      </c>
      <c r="AE239" s="151">
        <v>8</v>
      </c>
      <c r="AF239" s="151">
        <v>0.1</v>
      </c>
      <c r="AG239" s="151">
        <v>5</v>
      </c>
      <c r="AI239" s="151">
        <v>100</v>
      </c>
      <c r="AJ239" s="151">
        <v>0</v>
      </c>
      <c r="AK239" s="151">
        <v>1</v>
      </c>
      <c r="AM239" s="151">
        <v>100</v>
      </c>
      <c r="AN239" s="151">
        <v>1</v>
      </c>
      <c r="AP239" s="151">
        <v>1</v>
      </c>
      <c r="AQ239" s="151">
        <v>1</v>
      </c>
      <c r="AR239" s="151">
        <v>2</v>
      </c>
      <c r="AT239" s="151">
        <v>2</v>
      </c>
      <c r="AU239" s="151">
        <v>1</v>
      </c>
      <c r="AW239" s="155" t="s">
        <v>188</v>
      </c>
      <c r="AX239" s="151" t="s">
        <v>456</v>
      </c>
      <c r="AY239" s="151">
        <v>-60</v>
      </c>
      <c r="AZ239" s="151">
        <v>0.6</v>
      </c>
      <c r="BA239" s="151" t="s">
        <v>457</v>
      </c>
      <c r="BB239" s="151" t="s">
        <v>166</v>
      </c>
      <c r="BC239" s="151" t="s">
        <v>282</v>
      </c>
      <c r="BD239" s="151">
        <v>10</v>
      </c>
      <c r="BE239" s="151">
        <v>2</v>
      </c>
      <c r="BI239" s="151" t="s">
        <v>41</v>
      </c>
      <c r="BJ239" s="151">
        <v>250</v>
      </c>
      <c r="BK239" s="151">
        <v>1</v>
      </c>
      <c r="BL239" s="151">
        <v>100</v>
      </c>
      <c r="BM239" s="151">
        <v>0</v>
      </c>
      <c r="BN239" s="151">
        <v>1</v>
      </c>
      <c r="BO239" s="151">
        <v>1</v>
      </c>
      <c r="BP239" s="151">
        <v>0.2</v>
      </c>
      <c r="BQ239" s="151">
        <v>0</v>
      </c>
      <c r="BR239" s="151">
        <v>0</v>
      </c>
      <c r="BS239" s="151">
        <v>0</v>
      </c>
      <c r="BT239" s="151">
        <v>10</v>
      </c>
      <c r="BU239" s="151">
        <v>99</v>
      </c>
      <c r="BW239" s="151" t="s">
        <v>98</v>
      </c>
      <c r="BX239" s="151">
        <v>60</v>
      </c>
      <c r="BY239" s="151">
        <v>1</v>
      </c>
      <c r="BZ239" s="151">
        <v>21845</v>
      </c>
      <c r="CA239" s="151">
        <v>0.105</v>
      </c>
      <c r="CB239" s="151">
        <v>1.5</v>
      </c>
      <c r="CC239" s="151">
        <v>0.5</v>
      </c>
      <c r="CD239" s="151">
        <v>10</v>
      </c>
      <c r="CE239" s="151">
        <v>0</v>
      </c>
      <c r="CF239" s="151">
        <v>0</v>
      </c>
      <c r="CG239" s="151">
        <v>0</v>
      </c>
      <c r="CH239" s="151">
        <v>60</v>
      </c>
      <c r="CI239" s="151">
        <v>99</v>
      </c>
      <c r="CY239" s="153" t="s">
        <v>191</v>
      </c>
      <c r="DA239" s="151" t="s">
        <v>158</v>
      </c>
      <c r="DC239" s="151">
        <v>10.78</v>
      </c>
      <c r="DD239" s="151">
        <v>10</v>
      </c>
      <c r="DE239" s="154">
        <v>0.93930000000000002</v>
      </c>
      <c r="DF239" s="154"/>
      <c r="DG239" s="157"/>
      <c r="DH239" s="157"/>
      <c r="DI239" s="157"/>
      <c r="DT239" s="157"/>
      <c r="DU239" s="157"/>
      <c r="DV239" s="157"/>
      <c r="DW239" s="157"/>
      <c r="ES239" s="151">
        <v>58.92</v>
      </c>
    </row>
    <row r="240" spans="1:151" s="151" customFormat="1" x14ac:dyDescent="0.2">
      <c r="A240" s="151" t="s">
        <v>453</v>
      </c>
      <c r="C240" s="151" t="s">
        <v>454</v>
      </c>
      <c r="D240" s="151" t="s">
        <v>16</v>
      </c>
      <c r="E240" s="151" t="s">
        <v>21</v>
      </c>
      <c r="F240" s="151" t="s">
        <v>344</v>
      </c>
      <c r="G240" s="151">
        <v>1</v>
      </c>
      <c r="H240" s="151">
        <v>100</v>
      </c>
      <c r="I240" s="151" t="s">
        <v>14</v>
      </c>
      <c r="J240" s="155" t="s">
        <v>50</v>
      </c>
      <c r="K240" s="151">
        <v>12</v>
      </c>
      <c r="M240" s="151" t="s">
        <v>9</v>
      </c>
      <c r="N240" s="151" t="s">
        <v>169</v>
      </c>
      <c r="P240" s="152" t="s">
        <v>54</v>
      </c>
      <c r="Q240" s="151" t="s">
        <v>155</v>
      </c>
      <c r="S240" s="151" t="s">
        <v>156</v>
      </c>
      <c r="V240" s="151" t="s">
        <v>156</v>
      </c>
      <c r="Y240" s="151" t="s">
        <v>156</v>
      </c>
      <c r="AB240" s="151" t="s">
        <v>42</v>
      </c>
      <c r="AC240" s="151">
        <v>0.9</v>
      </c>
      <c r="AE240" s="151">
        <v>8</v>
      </c>
      <c r="AF240" s="151">
        <v>0.1</v>
      </c>
      <c r="AG240" s="151">
        <v>5</v>
      </c>
      <c r="AI240" s="151">
        <v>100</v>
      </c>
      <c r="AJ240" s="151">
        <v>0</v>
      </c>
      <c r="AK240" s="151">
        <v>1</v>
      </c>
      <c r="AM240" s="151">
        <v>100</v>
      </c>
      <c r="AN240" s="151">
        <v>1</v>
      </c>
      <c r="AP240" s="151">
        <v>1</v>
      </c>
      <c r="AQ240" s="151">
        <v>1</v>
      </c>
      <c r="AR240" s="151">
        <v>2</v>
      </c>
      <c r="AT240" s="151">
        <v>2</v>
      </c>
      <c r="AU240" s="151">
        <v>1</v>
      </c>
      <c r="AW240" s="155" t="s">
        <v>188</v>
      </c>
      <c r="AX240" s="151" t="s">
        <v>456</v>
      </c>
      <c r="AY240" s="151">
        <v>-60</v>
      </c>
      <c r="AZ240" s="151">
        <v>0.6</v>
      </c>
      <c r="BA240" s="151" t="s">
        <v>457</v>
      </c>
      <c r="BB240" s="151" t="s">
        <v>166</v>
      </c>
      <c r="BC240" s="151" t="s">
        <v>282</v>
      </c>
      <c r="BD240" s="151">
        <v>10</v>
      </c>
      <c r="BE240" s="151">
        <v>2</v>
      </c>
      <c r="BI240" s="151" t="s">
        <v>41</v>
      </c>
      <c r="BJ240" s="151">
        <v>250</v>
      </c>
      <c r="BK240" s="151">
        <v>1</v>
      </c>
      <c r="BL240" s="151">
        <v>100</v>
      </c>
      <c r="BM240" s="151">
        <v>0</v>
      </c>
      <c r="BN240" s="151">
        <v>1</v>
      </c>
      <c r="BO240" s="151">
        <v>1</v>
      </c>
      <c r="BP240" s="151">
        <v>0.2</v>
      </c>
      <c r="BQ240" s="151">
        <v>0</v>
      </c>
      <c r="BR240" s="151">
        <v>0</v>
      </c>
      <c r="BS240" s="151">
        <v>0</v>
      </c>
      <c r="BT240" s="151">
        <v>10</v>
      </c>
      <c r="BU240" s="151">
        <v>99</v>
      </c>
      <c r="BW240" s="151" t="s">
        <v>98</v>
      </c>
      <c r="BX240" s="151">
        <v>60</v>
      </c>
      <c r="BY240" s="151">
        <v>1</v>
      </c>
      <c r="BZ240" s="151">
        <v>21845</v>
      </c>
      <c r="CA240" s="151">
        <v>0.105</v>
      </c>
      <c r="CB240" s="151">
        <v>1.5</v>
      </c>
      <c r="CC240" s="151">
        <v>0.5</v>
      </c>
      <c r="CD240" s="151">
        <v>10</v>
      </c>
      <c r="CE240" s="151">
        <v>0</v>
      </c>
      <c r="CF240" s="151">
        <v>0</v>
      </c>
      <c r="CG240" s="151">
        <v>0</v>
      </c>
      <c r="CH240" s="151">
        <v>60</v>
      </c>
      <c r="CI240" s="151">
        <v>99</v>
      </c>
      <c r="CY240" s="153" t="s">
        <v>191</v>
      </c>
      <c r="DA240" s="151" t="s">
        <v>158</v>
      </c>
      <c r="DC240" s="151">
        <v>4</v>
      </c>
      <c r="DD240" s="151">
        <v>4</v>
      </c>
      <c r="DE240" s="156">
        <v>0.9</v>
      </c>
      <c r="DF240" s="156"/>
      <c r="DG240" s="157"/>
      <c r="DH240" s="157"/>
      <c r="DI240" s="157"/>
      <c r="DT240" s="157"/>
      <c r="DU240" s="157"/>
      <c r="DV240" s="157"/>
      <c r="DW240" s="157"/>
      <c r="ES240" s="151">
        <v>54.42</v>
      </c>
    </row>
    <row r="241" spans="1:152" s="151" customFormat="1" ht="15" x14ac:dyDescent="0.2">
      <c r="A241" s="151" t="s">
        <v>453</v>
      </c>
      <c r="C241" s="151" t="s">
        <v>454</v>
      </c>
      <c r="D241" s="151" t="s">
        <v>16</v>
      </c>
      <c r="E241" s="151" t="s">
        <v>0</v>
      </c>
      <c r="F241" s="151" t="s">
        <v>344</v>
      </c>
      <c r="G241" s="151">
        <v>1</v>
      </c>
      <c r="H241" s="151">
        <v>100</v>
      </c>
      <c r="I241" s="151" t="s">
        <v>14</v>
      </c>
      <c r="J241" s="152" t="s">
        <v>47</v>
      </c>
      <c r="K241" s="151">
        <v>90</v>
      </c>
      <c r="M241" s="151" t="s">
        <v>9</v>
      </c>
      <c r="N241" s="151" t="s">
        <v>169</v>
      </c>
      <c r="P241" s="152" t="s">
        <v>54</v>
      </c>
      <c r="Q241" s="151" t="s">
        <v>155</v>
      </c>
      <c r="S241" s="151" t="s">
        <v>156</v>
      </c>
      <c r="V241" s="151" t="s">
        <v>156</v>
      </c>
      <c r="Y241" s="151" t="s">
        <v>156</v>
      </c>
      <c r="AB241" s="151" t="s">
        <v>42</v>
      </c>
      <c r="AC241" s="151">
        <v>0.9</v>
      </c>
      <c r="AE241" s="151">
        <v>8</v>
      </c>
      <c r="AF241" s="151">
        <v>0.1</v>
      </c>
      <c r="AG241" s="151">
        <v>5</v>
      </c>
      <c r="AI241" s="151">
        <v>100</v>
      </c>
      <c r="AJ241" s="151">
        <v>0</v>
      </c>
      <c r="AK241" s="151">
        <v>1</v>
      </c>
      <c r="AM241" s="151">
        <v>100</v>
      </c>
      <c r="AN241" s="151">
        <v>1</v>
      </c>
      <c r="AP241" s="151">
        <v>1</v>
      </c>
      <c r="AQ241" s="151">
        <v>1</v>
      </c>
      <c r="AR241" s="151">
        <v>2</v>
      </c>
      <c r="AT241" s="151">
        <v>2</v>
      </c>
      <c r="AU241" s="151">
        <v>1</v>
      </c>
      <c r="AW241" s="155" t="s">
        <v>188</v>
      </c>
      <c r="AX241" s="151" t="s">
        <v>456</v>
      </c>
      <c r="AY241" s="151">
        <v>-86</v>
      </c>
      <c r="AZ241" s="151">
        <v>1</v>
      </c>
      <c r="BA241" s="151" t="s">
        <v>457</v>
      </c>
      <c r="BB241" s="151" t="s">
        <v>166</v>
      </c>
      <c r="BC241" s="151" t="s">
        <v>282</v>
      </c>
      <c r="BD241" s="151">
        <v>10</v>
      </c>
      <c r="BE241" s="151">
        <v>2</v>
      </c>
      <c r="BI241" s="151" t="s">
        <v>41</v>
      </c>
      <c r="BJ241" s="151">
        <v>250</v>
      </c>
      <c r="BK241" s="151">
        <v>1</v>
      </c>
      <c r="BL241" s="151">
        <v>100</v>
      </c>
      <c r="BM241" s="137">
        <v>0</v>
      </c>
      <c r="BN241" s="151">
        <v>1</v>
      </c>
      <c r="BO241" s="151">
        <v>1</v>
      </c>
      <c r="BP241" s="151">
        <v>0.2</v>
      </c>
      <c r="BQ241" s="151">
        <v>0</v>
      </c>
      <c r="BR241" s="151">
        <v>0</v>
      </c>
      <c r="BS241" s="151">
        <v>0</v>
      </c>
      <c r="BT241" s="151">
        <v>10</v>
      </c>
      <c r="BU241" s="151">
        <v>99</v>
      </c>
      <c r="BW241" s="151" t="s">
        <v>98</v>
      </c>
      <c r="BX241" s="151">
        <v>60</v>
      </c>
      <c r="BY241" s="151">
        <v>1</v>
      </c>
      <c r="BZ241" s="151">
        <v>21845</v>
      </c>
      <c r="CA241" s="151">
        <v>0.105</v>
      </c>
      <c r="CB241" s="151">
        <v>1.5</v>
      </c>
      <c r="CC241" s="151">
        <v>0.5</v>
      </c>
      <c r="CD241" s="151">
        <v>10</v>
      </c>
      <c r="CE241" s="151">
        <v>0</v>
      </c>
      <c r="CF241" s="151">
        <v>0</v>
      </c>
      <c r="CG241" s="151">
        <v>0</v>
      </c>
      <c r="CH241" s="151">
        <v>60</v>
      </c>
      <c r="CI241" s="151">
        <v>99</v>
      </c>
      <c r="CX241" s="137"/>
      <c r="CY241" s="153" t="s">
        <v>191</v>
      </c>
      <c r="DA241" s="151" t="s">
        <v>158</v>
      </c>
      <c r="DC241" s="151">
        <v>5.56</v>
      </c>
      <c r="DD241" s="151">
        <v>5</v>
      </c>
      <c r="DE241" s="154">
        <v>0.93230000000000002</v>
      </c>
      <c r="DF241" s="154"/>
      <c r="DG241" s="157"/>
      <c r="DH241" s="157"/>
      <c r="DI241" s="157"/>
      <c r="DT241" s="157"/>
      <c r="DU241" s="157"/>
      <c r="DV241" s="157"/>
      <c r="DW241" s="157"/>
      <c r="ES241" s="151">
        <v>33.96</v>
      </c>
    </row>
    <row r="242" spans="1:152" s="151" customFormat="1" ht="15" x14ac:dyDescent="0.2">
      <c r="A242" s="151" t="s">
        <v>453</v>
      </c>
      <c r="C242" s="151" t="s">
        <v>454</v>
      </c>
      <c r="D242" s="151" t="s">
        <v>19</v>
      </c>
      <c r="E242" s="151" t="s">
        <v>22</v>
      </c>
      <c r="F242" s="151" t="s">
        <v>344</v>
      </c>
      <c r="G242" s="151">
        <v>1</v>
      </c>
      <c r="H242" s="151">
        <v>100</v>
      </c>
      <c r="I242" s="151" t="s">
        <v>14</v>
      </c>
      <c r="J242" s="155" t="s">
        <v>49</v>
      </c>
      <c r="K242" s="151">
        <v>12</v>
      </c>
      <c r="M242" s="151" t="s">
        <v>9</v>
      </c>
      <c r="N242" s="151" t="s">
        <v>169</v>
      </c>
      <c r="P242" s="152" t="s">
        <v>54</v>
      </c>
      <c r="Q242" s="151" t="s">
        <v>155</v>
      </c>
      <c r="S242" s="151" t="s">
        <v>156</v>
      </c>
      <c r="V242" s="151" t="s">
        <v>156</v>
      </c>
      <c r="Y242" s="151" t="s">
        <v>156</v>
      </c>
      <c r="AB242" s="151" t="s">
        <v>42</v>
      </c>
      <c r="AC242" s="151">
        <v>0.9</v>
      </c>
      <c r="AE242" s="151">
        <v>8</v>
      </c>
      <c r="AF242" s="151">
        <v>0.1</v>
      </c>
      <c r="AG242" s="151">
        <v>5</v>
      </c>
      <c r="AI242" s="151">
        <v>100</v>
      </c>
      <c r="AJ242" s="151">
        <v>0</v>
      </c>
      <c r="AK242" s="151">
        <v>1</v>
      </c>
      <c r="AM242" s="151">
        <v>100</v>
      </c>
      <c r="AN242" s="151">
        <v>5</v>
      </c>
      <c r="AP242" s="151">
        <v>1</v>
      </c>
      <c r="AQ242" s="151">
        <v>1</v>
      </c>
      <c r="AR242" s="151">
        <v>2</v>
      </c>
      <c r="AT242" s="151">
        <v>2</v>
      </c>
      <c r="AU242" s="151">
        <v>1</v>
      </c>
      <c r="AW242" s="155" t="s">
        <v>64</v>
      </c>
      <c r="AX242" s="151" t="s">
        <v>456</v>
      </c>
      <c r="AY242" s="151">
        <v>-106</v>
      </c>
      <c r="AZ242" s="151">
        <v>1</v>
      </c>
      <c r="BA242" s="151" t="s">
        <v>457</v>
      </c>
      <c r="BB242" s="151" t="s">
        <v>166</v>
      </c>
      <c r="BC242" s="151" t="s">
        <v>473</v>
      </c>
      <c r="BE242" s="151">
        <v>1</v>
      </c>
      <c r="BI242" s="151" t="s">
        <v>41</v>
      </c>
      <c r="BJ242" s="151">
        <v>250</v>
      </c>
      <c r="BK242" s="151">
        <v>1</v>
      </c>
      <c r="BL242" s="151">
        <v>100</v>
      </c>
      <c r="BM242" s="137">
        <v>0</v>
      </c>
      <c r="BN242" s="151">
        <v>1</v>
      </c>
      <c r="BO242" s="151">
        <v>1</v>
      </c>
      <c r="BP242" s="151">
        <v>0.2</v>
      </c>
      <c r="BQ242" s="151">
        <v>0</v>
      </c>
      <c r="BR242" s="151">
        <v>0</v>
      </c>
      <c r="BS242" s="151">
        <v>0</v>
      </c>
      <c r="BT242" s="151">
        <v>10</v>
      </c>
      <c r="BU242" s="151">
        <v>99</v>
      </c>
      <c r="CX242" s="137"/>
      <c r="CY242" s="153" t="s">
        <v>191</v>
      </c>
      <c r="DA242" s="151" t="s">
        <v>158</v>
      </c>
      <c r="DC242" s="151" t="s">
        <v>474</v>
      </c>
      <c r="DD242" s="151" t="s">
        <v>474</v>
      </c>
      <c r="DE242" s="156">
        <v>0.99</v>
      </c>
      <c r="DF242" s="156"/>
      <c r="ES242" s="151">
        <v>80.319999999999993</v>
      </c>
    </row>
    <row r="243" spans="1:152" s="151" customFormat="1" ht="15" x14ac:dyDescent="0.2">
      <c r="A243" s="151" t="s">
        <v>453</v>
      </c>
      <c r="C243" s="151" t="s">
        <v>454</v>
      </c>
      <c r="D243" s="151" t="s">
        <v>19</v>
      </c>
      <c r="E243" s="151" t="s">
        <v>0</v>
      </c>
      <c r="F243" s="151" t="s">
        <v>344</v>
      </c>
      <c r="G243" s="151">
        <v>1</v>
      </c>
      <c r="H243" s="151">
        <v>100</v>
      </c>
      <c r="I243" s="151" t="s">
        <v>14</v>
      </c>
      <c r="J243" s="155" t="s">
        <v>48</v>
      </c>
      <c r="K243" s="151">
        <v>90</v>
      </c>
      <c r="M243" s="151" t="s">
        <v>9</v>
      </c>
      <c r="N243" s="151" t="s">
        <v>169</v>
      </c>
      <c r="P243" s="152" t="s">
        <v>54</v>
      </c>
      <c r="Q243" s="151" t="s">
        <v>155</v>
      </c>
      <c r="S243" s="151" t="s">
        <v>156</v>
      </c>
      <c r="V243" s="151" t="s">
        <v>156</v>
      </c>
      <c r="Y243" s="151" t="s">
        <v>156</v>
      </c>
      <c r="AB243" s="151" t="s">
        <v>42</v>
      </c>
      <c r="AC243" s="151">
        <v>0.9</v>
      </c>
      <c r="AE243" s="151">
        <v>8</v>
      </c>
      <c r="AF243" s="151">
        <v>0.1</v>
      </c>
      <c r="AG243" s="151">
        <v>5</v>
      </c>
      <c r="AI243" s="151">
        <v>200</v>
      </c>
      <c r="AJ243" s="151">
        <v>0</v>
      </c>
      <c r="AK243" s="151">
        <v>1</v>
      </c>
      <c r="AM243" s="151">
        <v>100</v>
      </c>
      <c r="AN243" s="151">
        <v>5</v>
      </c>
      <c r="AP243" s="151">
        <v>1</v>
      </c>
      <c r="AQ243" s="151">
        <v>1</v>
      </c>
      <c r="AR243" s="151">
        <v>2</v>
      </c>
      <c r="AT243" s="151">
        <v>2</v>
      </c>
      <c r="AU243" s="151">
        <v>1</v>
      </c>
      <c r="AW243" s="155" t="s">
        <v>64</v>
      </c>
      <c r="AX243" s="151" t="s">
        <v>456</v>
      </c>
      <c r="AY243" s="151">
        <v>-106</v>
      </c>
      <c r="AZ243" s="151">
        <v>1</v>
      </c>
      <c r="BA243" s="151" t="s">
        <v>457</v>
      </c>
      <c r="BB243" s="151" t="s">
        <v>166</v>
      </c>
      <c r="BC243" s="151" t="s">
        <v>473</v>
      </c>
      <c r="BE243" s="151">
        <v>1</v>
      </c>
      <c r="BI243" s="151" t="s">
        <v>41</v>
      </c>
      <c r="BJ243" s="151">
        <v>250</v>
      </c>
      <c r="BK243" s="151">
        <v>1</v>
      </c>
      <c r="BL243" s="151">
        <v>100</v>
      </c>
      <c r="BM243" s="137">
        <v>0</v>
      </c>
      <c r="BN243" s="151">
        <v>1</v>
      </c>
      <c r="BO243" s="151">
        <v>1</v>
      </c>
      <c r="BP243" s="151">
        <v>0.2</v>
      </c>
      <c r="BQ243" s="151">
        <v>0</v>
      </c>
      <c r="BR243" s="151">
        <v>0</v>
      </c>
      <c r="BS243" s="151">
        <v>0</v>
      </c>
      <c r="BT243" s="151">
        <v>10</v>
      </c>
      <c r="BU243" s="151">
        <v>99</v>
      </c>
      <c r="CY243" s="153" t="s">
        <v>191</v>
      </c>
      <c r="DA243" s="151" t="s">
        <v>158</v>
      </c>
      <c r="DC243" s="151">
        <v>12.09</v>
      </c>
      <c r="DD243" s="151">
        <v>12</v>
      </c>
      <c r="DE243" s="154">
        <v>0.90280000000000005</v>
      </c>
      <c r="DF243" s="154"/>
      <c r="ES243" s="151">
        <v>44.44</v>
      </c>
    </row>
    <row r="244" spans="1:152" s="151" customFormat="1" ht="15" x14ac:dyDescent="0.2">
      <c r="A244" s="151" t="s">
        <v>453</v>
      </c>
      <c r="C244" s="151" t="s">
        <v>454</v>
      </c>
      <c r="D244" s="151" t="s">
        <v>19</v>
      </c>
      <c r="E244" s="151" t="s">
        <v>22</v>
      </c>
      <c r="F244" s="151" t="s">
        <v>344</v>
      </c>
      <c r="G244" s="151">
        <v>1</v>
      </c>
      <c r="H244" s="151">
        <v>100</v>
      </c>
      <c r="I244" s="151" t="s">
        <v>14</v>
      </c>
      <c r="J244" s="155" t="s">
        <v>49</v>
      </c>
      <c r="K244" s="151">
        <v>12</v>
      </c>
      <c r="M244" s="151" t="s">
        <v>9</v>
      </c>
      <c r="N244" s="151" t="s">
        <v>169</v>
      </c>
      <c r="P244" s="152" t="s">
        <v>54</v>
      </c>
      <c r="Q244" s="151" t="s">
        <v>155</v>
      </c>
      <c r="S244" s="151" t="s">
        <v>156</v>
      </c>
      <c r="V244" s="151" t="s">
        <v>156</v>
      </c>
      <c r="Y244" s="151" t="s">
        <v>156</v>
      </c>
      <c r="AB244" s="151" t="s">
        <v>42</v>
      </c>
      <c r="AC244" s="151">
        <v>0.9</v>
      </c>
      <c r="AE244" s="151">
        <v>8</v>
      </c>
      <c r="AF244" s="151">
        <v>0.1</v>
      </c>
      <c r="AG244" s="151">
        <v>5</v>
      </c>
      <c r="AI244" s="151">
        <v>100</v>
      </c>
      <c r="AJ244" s="151">
        <v>0</v>
      </c>
      <c r="AK244" s="151">
        <v>1</v>
      </c>
      <c r="AM244" s="151">
        <v>100</v>
      </c>
      <c r="AN244" s="151">
        <v>5</v>
      </c>
      <c r="AP244" s="151">
        <v>1</v>
      </c>
      <c r="AQ244" s="151">
        <v>1</v>
      </c>
      <c r="AR244" s="151">
        <v>2</v>
      </c>
      <c r="AT244" s="151">
        <v>2</v>
      </c>
      <c r="AU244" s="151">
        <v>1</v>
      </c>
      <c r="AW244" s="155" t="s">
        <v>64</v>
      </c>
      <c r="AX244" s="151" t="s">
        <v>456</v>
      </c>
      <c r="AY244" s="151">
        <v>-106</v>
      </c>
      <c r="AZ244" s="151">
        <v>1</v>
      </c>
      <c r="BA244" s="151" t="s">
        <v>457</v>
      </c>
      <c r="BB244" s="151" t="s">
        <v>166</v>
      </c>
      <c r="BC244" s="151" t="s">
        <v>282</v>
      </c>
      <c r="BD244" s="151">
        <v>10</v>
      </c>
      <c r="BE244" s="151">
        <v>2</v>
      </c>
      <c r="BI244" s="151" t="s">
        <v>41</v>
      </c>
      <c r="BJ244" s="151">
        <v>250</v>
      </c>
      <c r="BK244" s="151">
        <v>1</v>
      </c>
      <c r="BL244" s="151">
        <v>100</v>
      </c>
      <c r="BM244" s="137">
        <v>0</v>
      </c>
      <c r="BN244" s="151">
        <v>1</v>
      </c>
      <c r="BO244" s="151">
        <v>1</v>
      </c>
      <c r="BP244" s="151">
        <v>0.2</v>
      </c>
      <c r="BQ244" s="151">
        <v>0</v>
      </c>
      <c r="BR244" s="151">
        <v>0</v>
      </c>
      <c r="BS244" s="151">
        <v>0</v>
      </c>
      <c r="BT244" s="151">
        <v>10</v>
      </c>
      <c r="BU244" s="151">
        <v>99</v>
      </c>
      <c r="BW244" s="151" t="s">
        <v>98</v>
      </c>
      <c r="BX244" s="151">
        <v>60</v>
      </c>
      <c r="BY244" s="151">
        <v>1</v>
      </c>
      <c r="BZ244" s="151">
        <v>21845</v>
      </c>
      <c r="CA244" s="151">
        <v>0.105</v>
      </c>
      <c r="CB244" s="151">
        <v>1.5</v>
      </c>
      <c r="CC244" s="151">
        <v>0.5</v>
      </c>
      <c r="CD244" s="151">
        <v>10</v>
      </c>
      <c r="CE244" s="151">
        <v>0</v>
      </c>
      <c r="CF244" s="151">
        <v>0</v>
      </c>
      <c r="CG244" s="151">
        <v>0</v>
      </c>
      <c r="CH244" s="151">
        <v>60</v>
      </c>
      <c r="CI244" s="151">
        <v>99</v>
      </c>
      <c r="CY244" s="153" t="s">
        <v>191</v>
      </c>
      <c r="DA244" s="151" t="s">
        <v>158</v>
      </c>
      <c r="DC244" s="151">
        <v>10</v>
      </c>
      <c r="DD244" s="151">
        <v>10</v>
      </c>
      <c r="DE244" s="156">
        <v>0.9</v>
      </c>
      <c r="DF244" s="156"/>
      <c r="ES244" s="151">
        <v>20.51</v>
      </c>
    </row>
    <row r="245" spans="1:152" s="151" customFormat="1" ht="15" x14ac:dyDescent="0.2">
      <c r="A245" s="151" t="s">
        <v>453</v>
      </c>
      <c r="C245" s="151" t="s">
        <v>454</v>
      </c>
      <c r="D245" s="151" t="s">
        <v>19</v>
      </c>
      <c r="E245" s="151" t="s">
        <v>0</v>
      </c>
      <c r="F245" s="151" t="s">
        <v>344</v>
      </c>
      <c r="G245" s="151">
        <v>1</v>
      </c>
      <c r="H245" s="151">
        <v>100</v>
      </c>
      <c r="I245" s="151" t="s">
        <v>14</v>
      </c>
      <c r="J245" s="155" t="s">
        <v>48</v>
      </c>
      <c r="K245" s="151">
        <v>90</v>
      </c>
      <c r="M245" s="151" t="s">
        <v>9</v>
      </c>
      <c r="N245" s="151" t="s">
        <v>169</v>
      </c>
      <c r="P245" s="152" t="s">
        <v>54</v>
      </c>
      <c r="Q245" s="151" t="s">
        <v>155</v>
      </c>
      <c r="S245" s="151" t="s">
        <v>156</v>
      </c>
      <c r="V245" s="151" t="s">
        <v>156</v>
      </c>
      <c r="Y245" s="151" t="s">
        <v>156</v>
      </c>
      <c r="AB245" s="151" t="s">
        <v>42</v>
      </c>
      <c r="AC245" s="151">
        <v>0.9</v>
      </c>
      <c r="AE245" s="151">
        <v>8</v>
      </c>
      <c r="AF245" s="151">
        <v>0.1</v>
      </c>
      <c r="AG245" s="151">
        <v>5</v>
      </c>
      <c r="AI245" s="151">
        <v>200</v>
      </c>
      <c r="AJ245" s="151">
        <v>0</v>
      </c>
      <c r="AK245" s="151">
        <v>1</v>
      </c>
      <c r="AM245" s="151">
        <v>100</v>
      </c>
      <c r="AN245" s="151">
        <v>5</v>
      </c>
      <c r="AP245" s="151">
        <v>1</v>
      </c>
      <c r="AQ245" s="151">
        <v>1</v>
      </c>
      <c r="AR245" s="151">
        <v>2</v>
      </c>
      <c r="AT245" s="151">
        <v>2</v>
      </c>
      <c r="AU245" s="151">
        <v>1</v>
      </c>
      <c r="AW245" s="155" t="s">
        <v>64</v>
      </c>
      <c r="AX245" s="151" t="s">
        <v>456</v>
      </c>
      <c r="AY245" s="151">
        <v>-106</v>
      </c>
      <c r="AZ245" s="151">
        <v>1</v>
      </c>
      <c r="BA245" s="151" t="s">
        <v>457</v>
      </c>
      <c r="BB245" s="151" t="s">
        <v>166</v>
      </c>
      <c r="BC245" s="151" t="s">
        <v>282</v>
      </c>
      <c r="BD245" s="151">
        <v>10</v>
      </c>
      <c r="BE245" s="151">
        <v>2</v>
      </c>
      <c r="BI245" s="151" t="s">
        <v>41</v>
      </c>
      <c r="BJ245" s="151">
        <v>250</v>
      </c>
      <c r="BK245" s="151">
        <v>1</v>
      </c>
      <c r="BL245" s="151">
        <v>100</v>
      </c>
      <c r="BM245" s="137">
        <v>0</v>
      </c>
      <c r="BN245" s="151">
        <v>1</v>
      </c>
      <c r="BO245" s="151">
        <v>1</v>
      </c>
      <c r="BP245" s="151">
        <v>0.2</v>
      </c>
      <c r="BQ245" s="151">
        <v>0</v>
      </c>
      <c r="BR245" s="151">
        <v>0</v>
      </c>
      <c r="BS245" s="151">
        <v>0</v>
      </c>
      <c r="BT245" s="151">
        <v>10</v>
      </c>
      <c r="BU245" s="151">
        <v>99</v>
      </c>
      <c r="BW245" s="151" t="s">
        <v>98</v>
      </c>
      <c r="BX245" s="151">
        <v>60</v>
      </c>
      <c r="BY245" s="151">
        <v>1</v>
      </c>
      <c r="BZ245" s="151">
        <v>21845</v>
      </c>
      <c r="CA245" s="151">
        <v>0.105</v>
      </c>
      <c r="CB245" s="151">
        <v>1.5</v>
      </c>
      <c r="CC245" s="151">
        <v>0.5</v>
      </c>
      <c r="CD245" s="151">
        <v>10</v>
      </c>
      <c r="CE245" s="151">
        <v>0</v>
      </c>
      <c r="CF245" s="151">
        <v>0</v>
      </c>
      <c r="CG245" s="151">
        <v>0</v>
      </c>
      <c r="CH245" s="151">
        <v>60</v>
      </c>
      <c r="CI245" s="151">
        <v>99</v>
      </c>
      <c r="CY245" s="153" t="s">
        <v>191</v>
      </c>
      <c r="DA245" s="151" t="s">
        <v>158</v>
      </c>
      <c r="DC245" s="151">
        <v>1.26</v>
      </c>
      <c r="DD245" s="151">
        <v>1</v>
      </c>
      <c r="DE245" s="154">
        <v>0.9375</v>
      </c>
      <c r="DF245" s="154"/>
      <c r="ES245" s="151">
        <v>4.83</v>
      </c>
    </row>
    <row r="246" spans="1:152" s="151" customFormat="1" x14ac:dyDescent="0.2">
      <c r="A246" s="151" t="s">
        <v>453</v>
      </c>
      <c r="C246" s="151" t="s">
        <v>454</v>
      </c>
      <c r="D246" s="151" t="s">
        <v>16</v>
      </c>
      <c r="E246" s="151" t="s">
        <v>22</v>
      </c>
      <c r="F246" s="151" t="s">
        <v>20</v>
      </c>
      <c r="G246" s="151">
        <v>1</v>
      </c>
      <c r="H246" s="151">
        <v>100</v>
      </c>
      <c r="I246" s="151" t="s">
        <v>14</v>
      </c>
      <c r="J246" s="155" t="s">
        <v>50</v>
      </c>
      <c r="K246" s="151">
        <v>12</v>
      </c>
      <c r="M246" s="151" t="s">
        <v>9</v>
      </c>
      <c r="N246" s="151" t="s">
        <v>169</v>
      </c>
      <c r="P246" s="152" t="s">
        <v>54</v>
      </c>
      <c r="Q246" s="151" t="s">
        <v>155</v>
      </c>
      <c r="S246" s="151" t="s">
        <v>156</v>
      </c>
      <c r="V246" s="151" t="s">
        <v>156</v>
      </c>
      <c r="Y246" s="151" t="s">
        <v>156</v>
      </c>
      <c r="AB246" s="151" t="s">
        <v>42</v>
      </c>
      <c r="AC246" s="151">
        <v>0.9</v>
      </c>
      <c r="AE246" s="151">
        <v>8</v>
      </c>
      <c r="AF246" s="151">
        <v>0.1</v>
      </c>
      <c r="AG246" s="151">
        <v>5</v>
      </c>
      <c r="AI246" s="151">
        <v>100</v>
      </c>
      <c r="AJ246" s="151">
        <v>0</v>
      </c>
      <c r="AK246" s="151">
        <v>1</v>
      </c>
      <c r="AM246" s="151">
        <v>100</v>
      </c>
      <c r="AN246" s="151">
        <v>1</v>
      </c>
      <c r="AP246" s="151">
        <v>1</v>
      </c>
      <c r="AQ246" s="151">
        <v>1</v>
      </c>
      <c r="AR246" s="151">
        <v>2</v>
      </c>
      <c r="AT246" s="151">
        <v>2</v>
      </c>
      <c r="AU246" s="151">
        <v>1</v>
      </c>
      <c r="AW246" s="155" t="s">
        <v>188</v>
      </c>
      <c r="AX246" s="151" t="s">
        <v>456</v>
      </c>
      <c r="AY246" s="151">
        <v>-60</v>
      </c>
      <c r="AZ246" s="151">
        <v>0.6</v>
      </c>
      <c r="BA246" s="151" t="s">
        <v>457</v>
      </c>
      <c r="BB246" s="151" t="s">
        <v>166</v>
      </c>
      <c r="BC246" s="151" t="s">
        <v>343</v>
      </c>
      <c r="BE246" s="151">
        <v>1</v>
      </c>
      <c r="BI246" s="151" t="s">
        <v>41</v>
      </c>
      <c r="BJ246" s="151">
        <v>250</v>
      </c>
      <c r="BK246" s="151">
        <v>1</v>
      </c>
      <c r="BL246" s="151">
        <v>100</v>
      </c>
      <c r="BM246" s="151">
        <v>0</v>
      </c>
      <c r="BN246" s="151">
        <v>1</v>
      </c>
      <c r="BO246" s="151">
        <v>1</v>
      </c>
      <c r="BP246" s="151">
        <v>0.2</v>
      </c>
      <c r="BQ246" s="151">
        <v>0</v>
      </c>
      <c r="BR246" s="151">
        <v>0</v>
      </c>
      <c r="BS246" s="151">
        <v>0</v>
      </c>
      <c r="BT246" s="151">
        <v>10</v>
      </c>
      <c r="BU246" s="151">
        <v>99</v>
      </c>
      <c r="CY246" s="153" t="s">
        <v>191</v>
      </c>
      <c r="DA246" s="151" t="s">
        <v>158</v>
      </c>
      <c r="DC246" s="151" t="s">
        <v>474</v>
      </c>
      <c r="DD246" s="151" t="s">
        <v>474</v>
      </c>
      <c r="DE246" s="156">
        <v>1</v>
      </c>
      <c r="ES246" s="151">
        <v>38.270000000000003</v>
      </c>
    </row>
    <row r="247" spans="1:152" s="151" customFormat="1" x14ac:dyDescent="0.2">
      <c r="A247" s="151" t="s">
        <v>453</v>
      </c>
      <c r="C247" s="151" t="s">
        <v>454</v>
      </c>
      <c r="D247" s="151" t="s">
        <v>16</v>
      </c>
      <c r="E247" s="151" t="s">
        <v>21</v>
      </c>
      <c r="F247" s="151" t="s">
        <v>20</v>
      </c>
      <c r="G247" s="151">
        <v>1</v>
      </c>
      <c r="H247" s="151">
        <v>100</v>
      </c>
      <c r="I247" s="151" t="s">
        <v>14</v>
      </c>
      <c r="J247" s="155" t="s">
        <v>50</v>
      </c>
      <c r="K247" s="151">
        <v>12</v>
      </c>
      <c r="M247" s="151" t="s">
        <v>9</v>
      </c>
      <c r="N247" s="151" t="s">
        <v>169</v>
      </c>
      <c r="P247" s="152" t="s">
        <v>54</v>
      </c>
      <c r="Q247" s="151" t="s">
        <v>155</v>
      </c>
      <c r="S247" s="151" t="s">
        <v>156</v>
      </c>
      <c r="V247" s="151" t="s">
        <v>156</v>
      </c>
      <c r="Y247" s="151" t="s">
        <v>156</v>
      </c>
      <c r="AB247" s="151" t="s">
        <v>42</v>
      </c>
      <c r="AC247" s="151">
        <v>0.9</v>
      </c>
      <c r="AE247" s="151">
        <v>8</v>
      </c>
      <c r="AF247" s="151">
        <v>0.1</v>
      </c>
      <c r="AG247" s="151">
        <v>5</v>
      </c>
      <c r="AI247" s="151">
        <v>100</v>
      </c>
      <c r="AJ247" s="151">
        <v>0</v>
      </c>
      <c r="AK247" s="151">
        <v>1</v>
      </c>
      <c r="AM247" s="151">
        <v>100</v>
      </c>
      <c r="AN247" s="151">
        <v>1</v>
      </c>
      <c r="AP247" s="151">
        <v>1</v>
      </c>
      <c r="AQ247" s="151">
        <v>1</v>
      </c>
      <c r="AR247" s="151">
        <v>2</v>
      </c>
      <c r="AT247" s="151">
        <v>2</v>
      </c>
      <c r="AU247" s="151">
        <v>1</v>
      </c>
      <c r="AW247" s="155" t="s">
        <v>188</v>
      </c>
      <c r="AX247" s="151" t="s">
        <v>456</v>
      </c>
      <c r="AY247" s="151">
        <v>-60</v>
      </c>
      <c r="AZ247" s="151">
        <v>0.6</v>
      </c>
      <c r="BA247" s="151" t="s">
        <v>457</v>
      </c>
      <c r="BB247" s="151" t="s">
        <v>166</v>
      </c>
      <c r="BC247" s="151" t="s">
        <v>343</v>
      </c>
      <c r="BE247" s="151">
        <v>1</v>
      </c>
      <c r="BI247" s="151" t="s">
        <v>41</v>
      </c>
      <c r="BJ247" s="151">
        <v>250</v>
      </c>
      <c r="BK247" s="151">
        <v>1</v>
      </c>
      <c r="BL247" s="151">
        <v>100</v>
      </c>
      <c r="BM247" s="151">
        <v>0</v>
      </c>
      <c r="BN247" s="151">
        <v>1</v>
      </c>
      <c r="BO247" s="151">
        <v>1</v>
      </c>
      <c r="BP247" s="151">
        <v>0.2</v>
      </c>
      <c r="BQ247" s="151">
        <v>0</v>
      </c>
      <c r="BR247" s="151">
        <v>0</v>
      </c>
      <c r="BS247" s="151">
        <v>0</v>
      </c>
      <c r="BT247" s="151">
        <v>10</v>
      </c>
      <c r="BU247" s="151">
        <v>99</v>
      </c>
      <c r="CY247" s="153" t="s">
        <v>191</v>
      </c>
      <c r="DA247" s="151" t="s">
        <v>158</v>
      </c>
      <c r="DC247" s="151" t="s">
        <v>474</v>
      </c>
      <c r="DD247" s="151" t="s">
        <v>474</v>
      </c>
      <c r="DE247" s="156">
        <v>1</v>
      </c>
      <c r="ES247" s="151">
        <v>38.270000000000003</v>
      </c>
    </row>
    <row r="248" spans="1:152" s="151" customFormat="1" x14ac:dyDescent="0.2">
      <c r="A248" s="151" t="s">
        <v>453</v>
      </c>
      <c r="C248" s="151" t="s">
        <v>454</v>
      </c>
      <c r="D248" s="151" t="s">
        <v>16</v>
      </c>
      <c r="E248" s="151" t="s">
        <v>0</v>
      </c>
      <c r="F248" s="151" t="s">
        <v>20</v>
      </c>
      <c r="G248" s="151">
        <v>1</v>
      </c>
      <c r="H248" s="151">
        <v>100</v>
      </c>
      <c r="I248" s="151" t="s">
        <v>14</v>
      </c>
      <c r="J248" s="152" t="s">
        <v>47</v>
      </c>
      <c r="K248" s="151">
        <v>90</v>
      </c>
      <c r="M248" s="151" t="s">
        <v>9</v>
      </c>
      <c r="N248" s="151" t="s">
        <v>169</v>
      </c>
      <c r="P248" s="152" t="s">
        <v>54</v>
      </c>
      <c r="Q248" s="151" t="s">
        <v>155</v>
      </c>
      <c r="S248" s="151" t="s">
        <v>156</v>
      </c>
      <c r="V248" s="151" t="s">
        <v>156</v>
      </c>
      <c r="Y248" s="151" t="s">
        <v>156</v>
      </c>
      <c r="AB248" s="151" t="s">
        <v>42</v>
      </c>
      <c r="AC248" s="151">
        <v>0.9</v>
      </c>
      <c r="AE248" s="151">
        <v>8</v>
      </c>
      <c r="AF248" s="151">
        <v>0.1</v>
      </c>
      <c r="AG248" s="151">
        <v>5</v>
      </c>
      <c r="AI248" s="151">
        <v>100</v>
      </c>
      <c r="AJ248" s="151">
        <v>0</v>
      </c>
      <c r="AK248" s="151">
        <v>1</v>
      </c>
      <c r="AM248" s="151">
        <v>100</v>
      </c>
      <c r="AN248" s="151">
        <v>1</v>
      </c>
      <c r="AP248" s="151">
        <v>1</v>
      </c>
      <c r="AQ248" s="151">
        <v>1</v>
      </c>
      <c r="AR248" s="151">
        <v>2</v>
      </c>
      <c r="AT248" s="151">
        <v>2</v>
      </c>
      <c r="AU248" s="151">
        <v>1</v>
      </c>
      <c r="AW248" s="155" t="s">
        <v>188</v>
      </c>
      <c r="AX248" s="151" t="s">
        <v>456</v>
      </c>
      <c r="AY248" s="151">
        <v>-86</v>
      </c>
      <c r="AZ248" s="151">
        <v>1</v>
      </c>
      <c r="BA248" s="151" t="s">
        <v>457</v>
      </c>
      <c r="BB248" s="151" t="s">
        <v>166</v>
      </c>
      <c r="BC248" s="151" t="s">
        <v>343</v>
      </c>
      <c r="BE248" s="151">
        <v>1</v>
      </c>
      <c r="BI248" s="151" t="s">
        <v>41</v>
      </c>
      <c r="BJ248" s="151">
        <v>250</v>
      </c>
      <c r="BK248" s="151">
        <v>1</v>
      </c>
      <c r="BL248" s="151">
        <v>100</v>
      </c>
      <c r="BM248" s="151">
        <v>0</v>
      </c>
      <c r="BN248" s="151">
        <v>1</v>
      </c>
      <c r="BO248" s="151">
        <v>1</v>
      </c>
      <c r="BP248" s="151">
        <v>0.2</v>
      </c>
      <c r="BQ248" s="151">
        <v>0</v>
      </c>
      <c r="BR248" s="151">
        <v>0</v>
      </c>
      <c r="BS248" s="151">
        <v>0</v>
      </c>
      <c r="BT248" s="151">
        <v>10</v>
      </c>
      <c r="BU248" s="151">
        <v>99</v>
      </c>
      <c r="CY248" s="153" t="s">
        <v>191</v>
      </c>
      <c r="DA248" s="151" t="s">
        <v>158</v>
      </c>
      <c r="DC248" s="151" t="s">
        <v>474</v>
      </c>
      <c r="DD248" s="151" t="s">
        <v>474</v>
      </c>
      <c r="DE248" s="156">
        <v>1</v>
      </c>
      <c r="ES248" s="151">
        <v>38.270000000000003</v>
      </c>
    </row>
    <row r="249" spans="1:152" s="151" customFormat="1" x14ac:dyDescent="0.2">
      <c r="A249" s="151" t="s">
        <v>453</v>
      </c>
      <c r="C249" s="151" t="s">
        <v>454</v>
      </c>
      <c r="D249" s="151" t="s">
        <v>16</v>
      </c>
      <c r="E249" s="151" t="s">
        <v>22</v>
      </c>
      <c r="F249" s="151" t="s">
        <v>20</v>
      </c>
      <c r="G249" s="151">
        <v>1</v>
      </c>
      <c r="H249" s="151">
        <v>100</v>
      </c>
      <c r="I249" s="151" t="s">
        <v>14</v>
      </c>
      <c r="J249" s="155" t="s">
        <v>50</v>
      </c>
      <c r="K249" s="151">
        <v>12</v>
      </c>
      <c r="M249" s="151" t="s">
        <v>9</v>
      </c>
      <c r="N249" s="151" t="s">
        <v>169</v>
      </c>
      <c r="P249" s="152" t="s">
        <v>54</v>
      </c>
      <c r="Q249" s="151" t="s">
        <v>155</v>
      </c>
      <c r="S249" s="151" t="s">
        <v>156</v>
      </c>
      <c r="V249" s="151" t="s">
        <v>156</v>
      </c>
      <c r="Y249" s="151" t="s">
        <v>156</v>
      </c>
      <c r="AB249" s="151" t="s">
        <v>42</v>
      </c>
      <c r="AC249" s="151">
        <v>0.9</v>
      </c>
      <c r="AE249" s="151">
        <v>8</v>
      </c>
      <c r="AF249" s="151">
        <v>0.1</v>
      </c>
      <c r="AG249" s="151">
        <v>5</v>
      </c>
      <c r="AI249" s="151">
        <v>100</v>
      </c>
      <c r="AJ249" s="151">
        <v>0</v>
      </c>
      <c r="AK249" s="151">
        <v>1</v>
      </c>
      <c r="AM249" s="151">
        <v>100</v>
      </c>
      <c r="AN249" s="151">
        <v>1</v>
      </c>
      <c r="AP249" s="151">
        <v>1</v>
      </c>
      <c r="AQ249" s="151">
        <v>1</v>
      </c>
      <c r="AR249" s="151">
        <v>2</v>
      </c>
      <c r="AT249" s="151">
        <v>2</v>
      </c>
      <c r="AU249" s="151">
        <v>1</v>
      </c>
      <c r="AW249" s="155" t="s">
        <v>188</v>
      </c>
      <c r="AX249" s="151" t="s">
        <v>456</v>
      </c>
      <c r="AY249" s="151">
        <v>-60</v>
      </c>
      <c r="AZ249" s="151">
        <v>0.6</v>
      </c>
      <c r="BA249" s="151" t="s">
        <v>457</v>
      </c>
      <c r="BB249" s="151" t="s">
        <v>166</v>
      </c>
      <c r="BC249" s="151" t="s">
        <v>24</v>
      </c>
      <c r="BD249" s="151">
        <v>10</v>
      </c>
      <c r="BE249" s="151">
        <v>1</v>
      </c>
      <c r="BI249" s="151" t="s">
        <v>98</v>
      </c>
      <c r="BJ249" s="151">
        <v>60</v>
      </c>
      <c r="BK249" s="151">
        <v>1</v>
      </c>
      <c r="BL249" s="151">
        <v>21845</v>
      </c>
      <c r="BM249" s="151">
        <v>0.105</v>
      </c>
      <c r="BN249" s="151">
        <v>1.5</v>
      </c>
      <c r="BO249" s="151">
        <v>0.5</v>
      </c>
      <c r="BP249" s="151">
        <v>10</v>
      </c>
      <c r="BQ249" s="151">
        <v>0</v>
      </c>
      <c r="BR249" s="151">
        <v>0</v>
      </c>
      <c r="BS249" s="151">
        <v>0</v>
      </c>
      <c r="BT249" s="151">
        <v>30</v>
      </c>
      <c r="BU249" s="151">
        <v>99</v>
      </c>
      <c r="CY249" s="153" t="s">
        <v>191</v>
      </c>
      <c r="DA249" s="151" t="s">
        <v>158</v>
      </c>
      <c r="DC249" s="151">
        <v>9.39</v>
      </c>
      <c r="DD249" s="151">
        <v>9</v>
      </c>
      <c r="DE249" s="156">
        <v>0.9</v>
      </c>
      <c r="ES249" s="151">
        <v>65.150000000000006</v>
      </c>
    </row>
    <row r="250" spans="1:152" s="151" customFormat="1" x14ac:dyDescent="0.2">
      <c r="A250" s="151" t="s">
        <v>453</v>
      </c>
      <c r="C250" s="151" t="s">
        <v>454</v>
      </c>
      <c r="D250" s="151" t="s">
        <v>16</v>
      </c>
      <c r="E250" s="151" t="s">
        <v>21</v>
      </c>
      <c r="F250" s="151" t="s">
        <v>20</v>
      </c>
      <c r="G250" s="151">
        <v>1</v>
      </c>
      <c r="H250" s="151">
        <v>100</v>
      </c>
      <c r="I250" s="151" t="s">
        <v>14</v>
      </c>
      <c r="J250" s="155" t="s">
        <v>50</v>
      </c>
      <c r="K250" s="151">
        <v>12</v>
      </c>
      <c r="M250" s="151" t="s">
        <v>9</v>
      </c>
      <c r="N250" s="151" t="s">
        <v>169</v>
      </c>
      <c r="P250" s="152" t="s">
        <v>54</v>
      </c>
      <c r="Q250" s="151" t="s">
        <v>155</v>
      </c>
      <c r="S250" s="151" t="s">
        <v>156</v>
      </c>
      <c r="V250" s="151" t="s">
        <v>156</v>
      </c>
      <c r="Y250" s="151" t="s">
        <v>156</v>
      </c>
      <c r="AB250" s="151" t="s">
        <v>42</v>
      </c>
      <c r="AC250" s="151">
        <v>0.9</v>
      </c>
      <c r="AE250" s="151">
        <v>8</v>
      </c>
      <c r="AF250" s="151">
        <v>0.1</v>
      </c>
      <c r="AG250" s="151">
        <v>5</v>
      </c>
      <c r="AI250" s="151">
        <v>100</v>
      </c>
      <c r="AJ250" s="151">
        <v>0</v>
      </c>
      <c r="AK250" s="151">
        <v>1</v>
      </c>
      <c r="AM250" s="151">
        <v>100</v>
      </c>
      <c r="AN250" s="151">
        <v>1</v>
      </c>
      <c r="AP250" s="151">
        <v>1</v>
      </c>
      <c r="AQ250" s="151">
        <v>1</v>
      </c>
      <c r="AR250" s="151">
        <v>2</v>
      </c>
      <c r="AT250" s="151">
        <v>2</v>
      </c>
      <c r="AU250" s="151">
        <v>1</v>
      </c>
      <c r="AW250" s="155" t="s">
        <v>188</v>
      </c>
      <c r="AX250" s="151" t="s">
        <v>456</v>
      </c>
      <c r="AY250" s="151">
        <v>-60</v>
      </c>
      <c r="AZ250" s="151">
        <v>0.6</v>
      </c>
      <c r="BA250" s="151" t="s">
        <v>457</v>
      </c>
      <c r="BB250" s="151" t="s">
        <v>166</v>
      </c>
      <c r="BC250" s="151" t="s">
        <v>24</v>
      </c>
      <c r="BD250" s="151">
        <v>10</v>
      </c>
      <c r="BE250" s="151">
        <v>1</v>
      </c>
      <c r="BI250" s="151" t="s">
        <v>98</v>
      </c>
      <c r="BJ250" s="151">
        <v>60</v>
      </c>
      <c r="BK250" s="151">
        <v>1</v>
      </c>
      <c r="BL250" s="151">
        <v>21845</v>
      </c>
      <c r="BM250" s="151">
        <v>0.105</v>
      </c>
      <c r="BN250" s="151">
        <v>1.5</v>
      </c>
      <c r="BO250" s="151">
        <v>0.5</v>
      </c>
      <c r="BP250" s="151">
        <v>10</v>
      </c>
      <c r="BQ250" s="151">
        <v>0</v>
      </c>
      <c r="BR250" s="151">
        <v>0</v>
      </c>
      <c r="BS250" s="151">
        <v>0</v>
      </c>
      <c r="BT250" s="151">
        <v>30</v>
      </c>
      <c r="BU250" s="151">
        <v>99</v>
      </c>
      <c r="CY250" s="153" t="s">
        <v>191</v>
      </c>
      <c r="DA250" s="151" t="s">
        <v>158</v>
      </c>
      <c r="DC250" s="151">
        <v>1.34</v>
      </c>
      <c r="DD250" s="151">
        <v>1</v>
      </c>
      <c r="DE250" s="156">
        <v>0.9</v>
      </c>
      <c r="ES250" s="151">
        <v>15.83</v>
      </c>
    </row>
    <row r="251" spans="1:152" s="151" customFormat="1" x14ac:dyDescent="0.2">
      <c r="A251" s="151" t="s">
        <v>453</v>
      </c>
      <c r="C251" s="151" t="s">
        <v>454</v>
      </c>
      <c r="D251" s="151" t="s">
        <v>16</v>
      </c>
      <c r="E251" s="151" t="s">
        <v>0</v>
      </c>
      <c r="F251" s="151" t="s">
        <v>20</v>
      </c>
      <c r="G251" s="151">
        <v>1</v>
      </c>
      <c r="H251" s="151">
        <v>100</v>
      </c>
      <c r="I251" s="151" t="s">
        <v>14</v>
      </c>
      <c r="J251" s="152" t="s">
        <v>47</v>
      </c>
      <c r="K251" s="151">
        <v>90</v>
      </c>
      <c r="M251" s="151" t="s">
        <v>9</v>
      </c>
      <c r="N251" s="151" t="s">
        <v>169</v>
      </c>
      <c r="P251" s="152" t="s">
        <v>54</v>
      </c>
      <c r="Q251" s="151" t="s">
        <v>155</v>
      </c>
      <c r="S251" s="151" t="s">
        <v>156</v>
      </c>
      <c r="V251" s="151" t="s">
        <v>156</v>
      </c>
      <c r="Y251" s="151" t="s">
        <v>156</v>
      </c>
      <c r="AB251" s="151" t="s">
        <v>42</v>
      </c>
      <c r="AC251" s="151">
        <v>0.9</v>
      </c>
      <c r="AE251" s="151">
        <v>8</v>
      </c>
      <c r="AF251" s="151">
        <v>0.1</v>
      </c>
      <c r="AG251" s="151">
        <v>5</v>
      </c>
      <c r="AI251" s="151">
        <v>100</v>
      </c>
      <c r="AJ251" s="151">
        <v>0</v>
      </c>
      <c r="AK251" s="151">
        <v>1</v>
      </c>
      <c r="AM251" s="151">
        <v>100</v>
      </c>
      <c r="AN251" s="151">
        <v>1</v>
      </c>
      <c r="AP251" s="151">
        <v>1</v>
      </c>
      <c r="AQ251" s="151">
        <v>1</v>
      </c>
      <c r="AR251" s="151">
        <v>2</v>
      </c>
      <c r="AT251" s="151">
        <v>2</v>
      </c>
      <c r="AU251" s="151">
        <v>1</v>
      </c>
      <c r="AW251" s="155" t="s">
        <v>188</v>
      </c>
      <c r="AX251" s="151" t="s">
        <v>456</v>
      </c>
      <c r="AY251" s="151">
        <v>-86</v>
      </c>
      <c r="AZ251" s="151">
        <v>1</v>
      </c>
      <c r="BA251" s="151" t="s">
        <v>457</v>
      </c>
      <c r="BB251" s="151" t="s">
        <v>166</v>
      </c>
      <c r="BC251" s="151" t="s">
        <v>24</v>
      </c>
      <c r="BD251" s="151">
        <v>10</v>
      </c>
      <c r="BE251" s="151">
        <v>1</v>
      </c>
      <c r="BI251" s="151" t="s">
        <v>98</v>
      </c>
      <c r="BJ251" s="151">
        <v>60</v>
      </c>
      <c r="BK251" s="151">
        <v>1</v>
      </c>
      <c r="BL251" s="151">
        <v>21845</v>
      </c>
      <c r="BM251" s="151">
        <v>0.105</v>
      </c>
      <c r="BN251" s="151">
        <v>1.5</v>
      </c>
      <c r="BO251" s="151">
        <v>0.5</v>
      </c>
      <c r="BP251" s="151">
        <v>10</v>
      </c>
      <c r="BQ251" s="151">
        <v>0</v>
      </c>
      <c r="BR251" s="151">
        <v>0</v>
      </c>
      <c r="BS251" s="151">
        <v>0</v>
      </c>
      <c r="BT251" s="151">
        <v>30</v>
      </c>
      <c r="BU251" s="151">
        <v>99</v>
      </c>
      <c r="CY251" s="153" t="s">
        <v>191</v>
      </c>
      <c r="DA251" s="151" t="s">
        <v>158</v>
      </c>
      <c r="DC251" s="151">
        <v>5.09</v>
      </c>
      <c r="DD251" s="151">
        <v>5</v>
      </c>
      <c r="DE251" s="156">
        <v>0.9</v>
      </c>
      <c r="ES251" s="151">
        <v>45.17</v>
      </c>
    </row>
    <row r="252" spans="1:152" s="151" customFormat="1" ht="15" x14ac:dyDescent="0.2">
      <c r="A252" s="151" t="s">
        <v>453</v>
      </c>
      <c r="C252" s="151" t="s">
        <v>454</v>
      </c>
      <c r="D252" s="151" t="s">
        <v>19</v>
      </c>
      <c r="E252" s="151" t="s">
        <v>22</v>
      </c>
      <c r="F252" s="151" t="s">
        <v>20</v>
      </c>
      <c r="G252" s="151">
        <v>1</v>
      </c>
      <c r="H252" s="151">
        <v>100</v>
      </c>
      <c r="I252" s="151" t="s">
        <v>14</v>
      </c>
      <c r="J252" s="155" t="s">
        <v>49</v>
      </c>
      <c r="K252" s="151">
        <v>12</v>
      </c>
      <c r="M252" s="151" t="s">
        <v>9</v>
      </c>
      <c r="N252" s="151" t="s">
        <v>169</v>
      </c>
      <c r="P252" s="152" t="s">
        <v>54</v>
      </c>
      <c r="Q252" s="151" t="s">
        <v>155</v>
      </c>
      <c r="S252" s="151" t="s">
        <v>156</v>
      </c>
      <c r="V252" s="151" t="s">
        <v>156</v>
      </c>
      <c r="Y252" s="151" t="s">
        <v>156</v>
      </c>
      <c r="AB252" s="151" t="s">
        <v>42</v>
      </c>
      <c r="AC252" s="151">
        <v>0.9</v>
      </c>
      <c r="AE252" s="151">
        <v>8</v>
      </c>
      <c r="AF252" s="151">
        <v>0.1</v>
      </c>
      <c r="AG252" s="151">
        <v>5</v>
      </c>
      <c r="AI252" s="151">
        <v>100</v>
      </c>
      <c r="AJ252" s="151">
        <v>0</v>
      </c>
      <c r="AK252" s="151">
        <v>1</v>
      </c>
      <c r="AM252" s="151">
        <v>100</v>
      </c>
      <c r="AN252" s="151">
        <v>5</v>
      </c>
      <c r="AP252" s="151">
        <v>1</v>
      </c>
      <c r="AQ252" s="151">
        <v>1</v>
      </c>
      <c r="AR252" s="151">
        <v>2</v>
      </c>
      <c r="AT252" s="151">
        <v>2</v>
      </c>
      <c r="AU252" s="151">
        <v>1</v>
      </c>
      <c r="AW252" s="155" t="s">
        <v>64</v>
      </c>
      <c r="AX252" s="151" t="s">
        <v>456</v>
      </c>
      <c r="AY252" s="151">
        <v>-106</v>
      </c>
      <c r="AZ252" s="151">
        <v>1</v>
      </c>
      <c r="BA252" s="151" t="s">
        <v>457</v>
      </c>
      <c r="BB252" s="151" t="s">
        <v>166</v>
      </c>
      <c r="BC252" s="151" t="s">
        <v>343</v>
      </c>
      <c r="BE252" s="151">
        <v>1</v>
      </c>
      <c r="BI252" s="151" t="s">
        <v>41</v>
      </c>
      <c r="BJ252" s="151">
        <v>250</v>
      </c>
      <c r="BK252" s="151">
        <v>1</v>
      </c>
      <c r="BL252" s="151">
        <v>100</v>
      </c>
      <c r="BM252" s="137">
        <v>0</v>
      </c>
      <c r="BN252" s="151">
        <v>1</v>
      </c>
      <c r="BO252" s="151">
        <v>1</v>
      </c>
      <c r="BP252" s="151">
        <v>0.2</v>
      </c>
      <c r="BQ252" s="151">
        <v>0</v>
      </c>
      <c r="BR252" s="151">
        <v>0</v>
      </c>
      <c r="BS252" s="151">
        <v>0</v>
      </c>
      <c r="BT252" s="151">
        <v>10</v>
      </c>
      <c r="BU252" s="151">
        <v>99</v>
      </c>
      <c r="CY252" s="153" t="s">
        <v>191</v>
      </c>
      <c r="DA252" s="151" t="s">
        <v>158</v>
      </c>
      <c r="DC252" s="151" t="s">
        <v>474</v>
      </c>
      <c r="DD252" s="151" t="s">
        <v>474</v>
      </c>
      <c r="DE252" s="156">
        <v>0.99</v>
      </c>
      <c r="ES252" s="151">
        <v>80.319999999999993</v>
      </c>
    </row>
    <row r="253" spans="1:152" s="151" customFormat="1" ht="15" x14ac:dyDescent="0.2">
      <c r="A253" s="151" t="s">
        <v>453</v>
      </c>
      <c r="C253" s="151" t="s">
        <v>454</v>
      </c>
      <c r="D253" s="151" t="s">
        <v>19</v>
      </c>
      <c r="E253" s="151" t="s">
        <v>0</v>
      </c>
      <c r="F253" s="151" t="s">
        <v>20</v>
      </c>
      <c r="G253" s="151">
        <v>1</v>
      </c>
      <c r="H253" s="151">
        <v>100</v>
      </c>
      <c r="I253" s="151" t="s">
        <v>14</v>
      </c>
      <c r="J253" s="155" t="s">
        <v>48</v>
      </c>
      <c r="K253" s="151">
        <v>90</v>
      </c>
      <c r="M253" s="151" t="s">
        <v>9</v>
      </c>
      <c r="N253" s="151" t="s">
        <v>169</v>
      </c>
      <c r="P253" s="152" t="s">
        <v>54</v>
      </c>
      <c r="Q253" s="151" t="s">
        <v>155</v>
      </c>
      <c r="S253" s="151" t="s">
        <v>156</v>
      </c>
      <c r="V253" s="151" t="s">
        <v>156</v>
      </c>
      <c r="Y253" s="151" t="s">
        <v>156</v>
      </c>
      <c r="AB253" s="151" t="s">
        <v>42</v>
      </c>
      <c r="AC253" s="151">
        <v>0.9</v>
      </c>
      <c r="AE253" s="151">
        <v>8</v>
      </c>
      <c r="AF253" s="151">
        <v>0.1</v>
      </c>
      <c r="AG253" s="151">
        <v>5</v>
      </c>
      <c r="AI253" s="151">
        <v>200</v>
      </c>
      <c r="AJ253" s="151">
        <v>0</v>
      </c>
      <c r="AK253" s="151">
        <v>1</v>
      </c>
      <c r="AM253" s="151">
        <v>100</v>
      </c>
      <c r="AN253" s="151">
        <v>5</v>
      </c>
      <c r="AP253" s="151">
        <v>1</v>
      </c>
      <c r="AQ253" s="151">
        <v>1</v>
      </c>
      <c r="AR253" s="151">
        <v>2</v>
      </c>
      <c r="AT253" s="151">
        <v>2</v>
      </c>
      <c r="AU253" s="151">
        <v>1</v>
      </c>
      <c r="AW253" s="155" t="s">
        <v>64</v>
      </c>
      <c r="AX253" s="151" t="s">
        <v>456</v>
      </c>
      <c r="AY253" s="151">
        <v>-106</v>
      </c>
      <c r="AZ253" s="151">
        <v>1</v>
      </c>
      <c r="BA253" s="151" t="s">
        <v>457</v>
      </c>
      <c r="BB253" s="151" t="s">
        <v>166</v>
      </c>
      <c r="BC253" s="151" t="s">
        <v>343</v>
      </c>
      <c r="BE253" s="151">
        <v>1</v>
      </c>
      <c r="BI253" s="151" t="s">
        <v>41</v>
      </c>
      <c r="BJ253" s="151">
        <v>250</v>
      </c>
      <c r="BK253" s="151">
        <v>1</v>
      </c>
      <c r="BL253" s="151">
        <v>100</v>
      </c>
      <c r="BM253" s="137">
        <v>0</v>
      </c>
      <c r="BN253" s="151">
        <v>1</v>
      </c>
      <c r="BO253" s="151">
        <v>1</v>
      </c>
      <c r="BP253" s="151">
        <v>0.2</v>
      </c>
      <c r="BQ253" s="151">
        <v>0</v>
      </c>
      <c r="BR253" s="151">
        <v>0</v>
      </c>
      <c r="BS253" s="151">
        <v>0</v>
      </c>
      <c r="BT253" s="151">
        <v>10</v>
      </c>
      <c r="BU253" s="151">
        <v>99</v>
      </c>
      <c r="CY253" s="153" t="s">
        <v>191</v>
      </c>
      <c r="DA253" s="151" t="s">
        <v>158</v>
      </c>
      <c r="DC253" s="151">
        <v>12.09</v>
      </c>
      <c r="DD253" s="151">
        <v>12</v>
      </c>
      <c r="DE253" s="154">
        <v>0.90280000000000005</v>
      </c>
      <c r="ES253" s="151">
        <v>44.44</v>
      </c>
    </row>
    <row r="254" spans="1:152" s="151" customFormat="1" x14ac:dyDescent="0.2">
      <c r="A254" s="151" t="s">
        <v>453</v>
      </c>
      <c r="C254" s="151" t="s">
        <v>454</v>
      </c>
      <c r="D254" s="151" t="s">
        <v>19</v>
      </c>
      <c r="E254" s="151" t="s">
        <v>22</v>
      </c>
      <c r="F254" s="151" t="s">
        <v>20</v>
      </c>
      <c r="G254" s="151">
        <v>1</v>
      </c>
      <c r="H254" s="151">
        <v>100</v>
      </c>
      <c r="I254" s="151" t="s">
        <v>14</v>
      </c>
      <c r="J254" s="155" t="s">
        <v>49</v>
      </c>
      <c r="K254" s="151">
        <v>12</v>
      </c>
      <c r="M254" s="151" t="s">
        <v>9</v>
      </c>
      <c r="N254" s="151" t="s">
        <v>169</v>
      </c>
      <c r="P254" s="152" t="s">
        <v>54</v>
      </c>
      <c r="Q254" s="151" t="s">
        <v>155</v>
      </c>
      <c r="S254" s="151" t="s">
        <v>156</v>
      </c>
      <c r="V254" s="151" t="s">
        <v>156</v>
      </c>
      <c r="Y254" s="151" t="s">
        <v>156</v>
      </c>
      <c r="AB254" s="151" t="s">
        <v>42</v>
      </c>
      <c r="AC254" s="151">
        <v>0.9</v>
      </c>
      <c r="AE254" s="151">
        <v>8</v>
      </c>
      <c r="AF254" s="151">
        <v>0.1</v>
      </c>
      <c r="AG254" s="151">
        <v>5</v>
      </c>
      <c r="AI254" s="151">
        <v>100</v>
      </c>
      <c r="AJ254" s="151">
        <v>0</v>
      </c>
      <c r="AK254" s="151">
        <v>1</v>
      </c>
      <c r="AM254" s="151">
        <v>100</v>
      </c>
      <c r="AN254" s="151">
        <v>5</v>
      </c>
      <c r="AP254" s="151">
        <v>1</v>
      </c>
      <c r="AQ254" s="151">
        <v>1</v>
      </c>
      <c r="AR254" s="151">
        <v>2</v>
      </c>
      <c r="AT254" s="151">
        <v>2</v>
      </c>
      <c r="AU254" s="151">
        <v>1</v>
      </c>
      <c r="AW254" s="155" t="s">
        <v>64</v>
      </c>
      <c r="AX254" s="151" t="s">
        <v>456</v>
      </c>
      <c r="AY254" s="151">
        <v>-106</v>
      </c>
      <c r="AZ254" s="151">
        <v>1</v>
      </c>
      <c r="BA254" s="151" t="s">
        <v>457</v>
      </c>
      <c r="BB254" s="151" t="s">
        <v>166</v>
      </c>
      <c r="BC254" s="151" t="s">
        <v>24</v>
      </c>
      <c r="BD254" s="151">
        <v>10</v>
      </c>
      <c r="BE254" s="151">
        <v>1</v>
      </c>
      <c r="BI254" s="151" t="s">
        <v>98</v>
      </c>
      <c r="BJ254" s="151">
        <v>60</v>
      </c>
      <c r="BK254" s="151">
        <v>1</v>
      </c>
      <c r="BL254" s="151">
        <v>21845</v>
      </c>
      <c r="BM254" s="151">
        <v>0.105</v>
      </c>
      <c r="BN254" s="151">
        <v>1.5</v>
      </c>
      <c r="BO254" s="151">
        <v>0.5</v>
      </c>
      <c r="BP254" s="151">
        <v>10</v>
      </c>
      <c r="BQ254" s="151">
        <v>0</v>
      </c>
      <c r="BR254" s="151">
        <v>0</v>
      </c>
      <c r="BS254" s="151">
        <v>0</v>
      </c>
      <c r="BT254" s="151">
        <v>30</v>
      </c>
      <c r="BU254" s="151">
        <v>99</v>
      </c>
      <c r="CY254" s="153" t="s">
        <v>191</v>
      </c>
      <c r="DA254" s="151" t="s">
        <v>158</v>
      </c>
      <c r="DC254" s="151">
        <v>1.29</v>
      </c>
      <c r="DD254" s="151">
        <v>1</v>
      </c>
      <c r="DE254" s="156">
        <v>0.9</v>
      </c>
    </row>
    <row r="255" spans="1:152" s="151" customFormat="1" x14ac:dyDescent="0.2">
      <c r="A255" s="151" t="s">
        <v>453</v>
      </c>
      <c r="C255" s="151" t="s">
        <v>454</v>
      </c>
      <c r="D255" s="151" t="s">
        <v>19</v>
      </c>
      <c r="E255" s="151" t="s">
        <v>0</v>
      </c>
      <c r="F255" s="151" t="s">
        <v>20</v>
      </c>
      <c r="G255" s="151">
        <v>1</v>
      </c>
      <c r="H255" s="151">
        <v>100</v>
      </c>
      <c r="I255" s="151" t="s">
        <v>14</v>
      </c>
      <c r="J255" s="155" t="s">
        <v>48</v>
      </c>
      <c r="K255" s="151">
        <v>90</v>
      </c>
      <c r="M255" s="151" t="s">
        <v>9</v>
      </c>
      <c r="N255" s="151" t="s">
        <v>169</v>
      </c>
      <c r="P255" s="152" t="s">
        <v>54</v>
      </c>
      <c r="Q255" s="151" t="s">
        <v>155</v>
      </c>
      <c r="S255" s="151" t="s">
        <v>156</v>
      </c>
      <c r="V255" s="151" t="s">
        <v>156</v>
      </c>
      <c r="Y255" s="151" t="s">
        <v>156</v>
      </c>
      <c r="AB255" s="151" t="s">
        <v>42</v>
      </c>
      <c r="AC255" s="151">
        <v>0.9</v>
      </c>
      <c r="AE255" s="151">
        <v>8</v>
      </c>
      <c r="AF255" s="151">
        <v>0.1</v>
      </c>
      <c r="AG255" s="151">
        <v>5</v>
      </c>
      <c r="AI255" s="151">
        <v>200</v>
      </c>
      <c r="AJ255" s="151">
        <v>0</v>
      </c>
      <c r="AK255" s="151">
        <v>1</v>
      </c>
      <c r="AM255" s="151">
        <v>100</v>
      </c>
      <c r="AN255" s="151">
        <v>5</v>
      </c>
      <c r="AP255" s="151">
        <v>1</v>
      </c>
      <c r="AQ255" s="151">
        <v>1</v>
      </c>
      <c r="AR255" s="151">
        <v>2</v>
      </c>
      <c r="AT255" s="151">
        <v>2</v>
      </c>
      <c r="AU255" s="151">
        <v>1</v>
      </c>
      <c r="AW255" s="155" t="s">
        <v>64</v>
      </c>
      <c r="AX255" s="151" t="s">
        <v>456</v>
      </c>
      <c r="AY255" s="151">
        <v>-106</v>
      </c>
      <c r="AZ255" s="151">
        <v>1</v>
      </c>
      <c r="BA255" s="151" t="s">
        <v>457</v>
      </c>
      <c r="BB255" s="151" t="s">
        <v>166</v>
      </c>
      <c r="BC255" s="151" t="s">
        <v>24</v>
      </c>
      <c r="BD255" s="151">
        <v>10</v>
      </c>
      <c r="BE255" s="151">
        <v>1</v>
      </c>
      <c r="BI255" s="151" t="s">
        <v>98</v>
      </c>
      <c r="BJ255" s="151">
        <v>60</v>
      </c>
      <c r="BK255" s="151">
        <v>1</v>
      </c>
      <c r="BL255" s="151">
        <v>21845</v>
      </c>
      <c r="BM255" s="151">
        <v>0.105</v>
      </c>
      <c r="BN255" s="151">
        <v>1.5</v>
      </c>
      <c r="BO255" s="151">
        <v>0.5</v>
      </c>
      <c r="BP255" s="151">
        <v>10</v>
      </c>
      <c r="BQ255" s="151">
        <v>0</v>
      </c>
      <c r="BR255" s="151">
        <v>0</v>
      </c>
      <c r="BS255" s="151">
        <v>0</v>
      </c>
      <c r="BT255" s="151">
        <v>30</v>
      </c>
      <c r="BU255" s="151">
        <v>99</v>
      </c>
      <c r="CY255" s="153" t="s">
        <v>191</v>
      </c>
      <c r="DA255" s="151" t="s">
        <v>158</v>
      </c>
      <c r="DC255" s="151">
        <v>1</v>
      </c>
      <c r="DD255" s="151">
        <v>1</v>
      </c>
      <c r="DE255" s="156">
        <v>0.9</v>
      </c>
    </row>
    <row r="256" spans="1:152" s="138" customFormat="1" ht="15" customHeight="1" x14ac:dyDescent="0.2">
      <c r="A256" s="138" t="s">
        <v>485</v>
      </c>
      <c r="B256" s="138" t="s">
        <v>486</v>
      </c>
      <c r="C256" s="138" t="s">
        <v>487</v>
      </c>
      <c r="D256" s="138" t="s">
        <v>16</v>
      </c>
      <c r="E256" s="138" t="s">
        <v>0</v>
      </c>
      <c r="F256" s="138" t="s">
        <v>344</v>
      </c>
      <c r="G256" s="138">
        <v>1</v>
      </c>
      <c r="H256" s="138">
        <v>100</v>
      </c>
      <c r="I256" s="138" t="s">
        <v>14</v>
      </c>
      <c r="J256" s="147" t="s">
        <v>47</v>
      </c>
      <c r="K256" s="138">
        <v>90</v>
      </c>
      <c r="M256" s="138" t="s">
        <v>11</v>
      </c>
      <c r="N256" s="138" t="s">
        <v>170</v>
      </c>
      <c r="P256" s="147" t="s">
        <v>54</v>
      </c>
      <c r="Q256" s="138" t="s">
        <v>155</v>
      </c>
      <c r="S256" s="138" t="s">
        <v>156</v>
      </c>
      <c r="V256" s="138" t="s">
        <v>156</v>
      </c>
      <c r="Y256" s="138" t="s">
        <v>156</v>
      </c>
      <c r="AB256" s="138" t="s">
        <v>149</v>
      </c>
      <c r="AC256" s="138">
        <v>0.9</v>
      </c>
      <c r="AE256" s="138">
        <v>4</v>
      </c>
      <c r="AF256" s="138">
        <v>0.1</v>
      </c>
      <c r="AG256" s="138">
        <v>4</v>
      </c>
      <c r="AK256" s="138">
        <v>1</v>
      </c>
      <c r="AM256" s="138">
        <v>400</v>
      </c>
      <c r="AN256" s="138">
        <v>2</v>
      </c>
      <c r="AP256" s="138">
        <v>1</v>
      </c>
      <c r="AR256" s="138">
        <v>4</v>
      </c>
      <c r="AT256" s="138">
        <v>2</v>
      </c>
      <c r="AU256" s="138">
        <v>1</v>
      </c>
      <c r="AW256" s="147" t="s">
        <v>188</v>
      </c>
      <c r="AX256" s="138" t="s">
        <v>44</v>
      </c>
      <c r="BC256" s="138" t="s">
        <v>279</v>
      </c>
      <c r="BD256" s="138">
        <v>30</v>
      </c>
      <c r="BE256" s="138">
        <v>1</v>
      </c>
      <c r="BI256" s="138" t="s">
        <v>242</v>
      </c>
      <c r="BJ256" s="138">
        <v>60</v>
      </c>
      <c r="BK256" s="138">
        <v>1</v>
      </c>
      <c r="BL256" s="138">
        <v>62500</v>
      </c>
      <c r="BM256" s="138">
        <v>0.105</v>
      </c>
      <c r="BN256" s="138">
        <v>1.5</v>
      </c>
      <c r="BO256" s="138">
        <v>0.5</v>
      </c>
      <c r="BP256" s="163">
        <f>BL256*BJ256*8*BK256/1000000</f>
        <v>30</v>
      </c>
      <c r="BQ256" s="138">
        <v>2</v>
      </c>
      <c r="BR256" s="138">
        <v>-4</v>
      </c>
      <c r="BS256" s="138">
        <v>4</v>
      </c>
      <c r="BT256" s="138">
        <v>10</v>
      </c>
      <c r="BU256" s="138" t="s">
        <v>203</v>
      </c>
      <c r="CD256" s="163">
        <f>BX256*BY256*BZ256*8/1000000</f>
        <v>0</v>
      </c>
      <c r="CR256" s="163"/>
      <c r="CY256" s="153" t="s">
        <v>191</v>
      </c>
      <c r="DA256" s="138" t="s">
        <v>158</v>
      </c>
      <c r="DC256" s="138">
        <v>11.4</v>
      </c>
      <c r="DD256" s="164">
        <f>FLOOR(DC256,1)</f>
        <v>11</v>
      </c>
      <c r="DE256" s="165">
        <v>0.92</v>
      </c>
      <c r="ES256" s="166"/>
      <c r="EV256" s="148"/>
    </row>
    <row r="257" spans="1:151" s="138" customFormat="1" x14ac:dyDescent="0.2">
      <c r="A257" s="138" t="s">
        <v>485</v>
      </c>
      <c r="B257" s="138" t="s">
        <v>488</v>
      </c>
      <c r="C257" s="138" t="s">
        <v>487</v>
      </c>
      <c r="D257" s="138" t="s">
        <v>16</v>
      </c>
      <c r="E257" s="138" t="s">
        <v>0</v>
      </c>
      <c r="F257" s="138" t="s">
        <v>344</v>
      </c>
      <c r="G257" s="138">
        <v>1</v>
      </c>
      <c r="H257" s="138">
        <v>100</v>
      </c>
      <c r="I257" s="138" t="s">
        <v>14</v>
      </c>
      <c r="J257" s="147" t="s">
        <v>47</v>
      </c>
      <c r="K257" s="138">
        <v>90</v>
      </c>
      <c r="M257" s="138" t="s">
        <v>11</v>
      </c>
      <c r="N257" s="138" t="s">
        <v>170</v>
      </c>
      <c r="P257" s="147" t="s">
        <v>54</v>
      </c>
      <c r="Q257" s="138" t="s">
        <v>155</v>
      </c>
      <c r="S257" s="138" t="s">
        <v>156</v>
      </c>
      <c r="V257" s="138" t="s">
        <v>156</v>
      </c>
      <c r="Y257" s="138" t="s">
        <v>156</v>
      </c>
      <c r="AB257" s="138" t="s">
        <v>149</v>
      </c>
      <c r="AC257" s="138">
        <v>0.9</v>
      </c>
      <c r="AE257" s="138">
        <v>4</v>
      </c>
      <c r="AF257" s="138">
        <v>0.1</v>
      </c>
      <c r="AG257" s="138">
        <v>4</v>
      </c>
      <c r="AK257" s="138">
        <v>1</v>
      </c>
      <c r="AM257" s="138">
        <v>400</v>
      </c>
      <c r="AN257" s="138">
        <v>2</v>
      </c>
      <c r="AP257" s="138">
        <v>1</v>
      </c>
      <c r="AR257" s="138">
        <v>4</v>
      </c>
      <c r="AT257" s="138">
        <v>2</v>
      </c>
      <c r="AU257" s="138">
        <v>1</v>
      </c>
      <c r="AW257" s="147" t="s">
        <v>188</v>
      </c>
      <c r="AX257" s="138" t="s">
        <v>44</v>
      </c>
      <c r="BC257" s="138" t="s">
        <v>280</v>
      </c>
      <c r="BD257" s="138">
        <v>30</v>
      </c>
      <c r="BE257" s="138">
        <v>1</v>
      </c>
      <c r="BI257" s="138" t="s">
        <v>242</v>
      </c>
      <c r="BJ257" s="138">
        <v>60</v>
      </c>
      <c r="BK257" s="138">
        <v>1</v>
      </c>
      <c r="BL257" s="138">
        <v>62500</v>
      </c>
      <c r="BM257" s="138">
        <v>0.105</v>
      </c>
      <c r="BN257" s="138">
        <v>1.5</v>
      </c>
      <c r="BO257" s="138">
        <v>0.5</v>
      </c>
      <c r="BP257" s="163">
        <f t="shared" ref="BP257:BP274" si="19">BL257*BJ257*8*BK257/1000000</f>
        <v>30</v>
      </c>
      <c r="BQ257" s="138">
        <v>2</v>
      </c>
      <c r="BR257" s="138">
        <v>-4</v>
      </c>
      <c r="BS257" s="138">
        <v>4</v>
      </c>
      <c r="BT257" s="138">
        <v>15</v>
      </c>
      <c r="BU257" s="138" t="s">
        <v>203</v>
      </c>
      <c r="CD257" s="163">
        <f t="shared" ref="CD257:CD274" si="20">BX257*BY257*BZ257*8/1000000</f>
        <v>0</v>
      </c>
      <c r="CR257" s="163"/>
      <c r="CY257" s="153" t="s">
        <v>191</v>
      </c>
      <c r="DA257" s="138" t="s">
        <v>158</v>
      </c>
      <c r="DC257" s="138">
        <v>12.9</v>
      </c>
      <c r="DD257" s="164">
        <f t="shared" ref="DD257:DD274" si="21">FLOOR(DC257,1)</f>
        <v>12</v>
      </c>
      <c r="DE257" s="165">
        <v>0.9</v>
      </c>
      <c r="ES257" s="167"/>
    </row>
    <row r="258" spans="1:151" s="138" customFormat="1" x14ac:dyDescent="0.2">
      <c r="A258" s="138" t="s">
        <v>485</v>
      </c>
      <c r="B258" s="138" t="s">
        <v>489</v>
      </c>
      <c r="C258" s="138" t="s">
        <v>487</v>
      </c>
      <c r="D258" s="138" t="s">
        <v>16</v>
      </c>
      <c r="E258" s="138" t="s">
        <v>0</v>
      </c>
      <c r="F258" s="138" t="s">
        <v>344</v>
      </c>
      <c r="G258" s="138">
        <v>1</v>
      </c>
      <c r="H258" s="138">
        <v>100</v>
      </c>
      <c r="I258" s="138" t="s">
        <v>14</v>
      </c>
      <c r="J258" s="147" t="s">
        <v>47</v>
      </c>
      <c r="K258" s="138">
        <v>90</v>
      </c>
      <c r="M258" s="138" t="s">
        <v>11</v>
      </c>
      <c r="N258" s="138" t="s">
        <v>170</v>
      </c>
      <c r="P258" s="147" t="s">
        <v>54</v>
      </c>
      <c r="Q258" s="138" t="s">
        <v>155</v>
      </c>
      <c r="S258" s="138" t="s">
        <v>156</v>
      </c>
      <c r="V258" s="138" t="s">
        <v>156</v>
      </c>
      <c r="Y258" s="138" t="s">
        <v>156</v>
      </c>
      <c r="AB258" s="138" t="s">
        <v>149</v>
      </c>
      <c r="AC258" s="138">
        <v>0.9</v>
      </c>
      <c r="AE258" s="138">
        <v>4</v>
      </c>
      <c r="AF258" s="138">
        <v>0.1</v>
      </c>
      <c r="AG258" s="138">
        <v>4</v>
      </c>
      <c r="AK258" s="138">
        <v>1</v>
      </c>
      <c r="AM258" s="138">
        <v>400</v>
      </c>
      <c r="AN258" s="138">
        <v>2</v>
      </c>
      <c r="AP258" s="138">
        <v>1</v>
      </c>
      <c r="AR258" s="138">
        <v>4</v>
      </c>
      <c r="AT258" s="138">
        <v>2</v>
      </c>
      <c r="AU258" s="138">
        <v>1</v>
      </c>
      <c r="AW258" s="147" t="s">
        <v>188</v>
      </c>
      <c r="AX258" s="138" t="s">
        <v>44</v>
      </c>
      <c r="BC258" s="138" t="s">
        <v>279</v>
      </c>
      <c r="BD258" s="138">
        <v>30</v>
      </c>
      <c r="BE258" s="138">
        <v>1</v>
      </c>
      <c r="BI258" s="138" t="s">
        <v>242</v>
      </c>
      <c r="BJ258" s="138">
        <v>60</v>
      </c>
      <c r="BK258" s="138">
        <v>1</v>
      </c>
      <c r="BL258" s="138">
        <v>62500</v>
      </c>
      <c r="BM258" s="138">
        <v>0.03</v>
      </c>
      <c r="BN258" s="138">
        <v>1.0900000000000001</v>
      </c>
      <c r="BO258" s="138">
        <v>0.91</v>
      </c>
      <c r="BP258" s="163">
        <f t="shared" si="19"/>
        <v>30</v>
      </c>
      <c r="BQ258" s="138">
        <v>2</v>
      </c>
      <c r="BR258" s="138">
        <v>-4</v>
      </c>
      <c r="BS258" s="138">
        <v>4</v>
      </c>
      <c r="BT258" s="138">
        <v>10</v>
      </c>
      <c r="BU258" s="138" t="s">
        <v>203</v>
      </c>
      <c r="CD258" s="163">
        <f t="shared" si="20"/>
        <v>0</v>
      </c>
      <c r="CR258" s="163"/>
      <c r="CY258" s="153" t="s">
        <v>191</v>
      </c>
      <c r="DA258" s="138" t="s">
        <v>158</v>
      </c>
      <c r="DC258" s="138">
        <v>11.8</v>
      </c>
      <c r="DD258" s="164">
        <f t="shared" si="21"/>
        <v>11</v>
      </c>
      <c r="DE258" s="165">
        <v>0.94</v>
      </c>
      <c r="ES258" s="167"/>
    </row>
    <row r="259" spans="1:151" s="138" customFormat="1" x14ac:dyDescent="0.2">
      <c r="A259" s="138" t="s">
        <v>485</v>
      </c>
      <c r="B259" s="138" t="s">
        <v>490</v>
      </c>
      <c r="C259" s="138" t="s">
        <v>487</v>
      </c>
      <c r="D259" s="138" t="s">
        <v>16</v>
      </c>
      <c r="E259" s="138" t="s">
        <v>0</v>
      </c>
      <c r="F259" s="138" t="s">
        <v>344</v>
      </c>
      <c r="G259" s="138">
        <v>1</v>
      </c>
      <c r="H259" s="138">
        <v>100</v>
      </c>
      <c r="I259" s="138" t="s">
        <v>14</v>
      </c>
      <c r="J259" s="147" t="s">
        <v>47</v>
      </c>
      <c r="K259" s="138">
        <v>90</v>
      </c>
      <c r="M259" s="138" t="s">
        <v>11</v>
      </c>
      <c r="N259" s="138" t="s">
        <v>170</v>
      </c>
      <c r="P259" s="147" t="s">
        <v>54</v>
      </c>
      <c r="Q259" s="138" t="s">
        <v>155</v>
      </c>
      <c r="S259" s="138" t="s">
        <v>156</v>
      </c>
      <c r="V259" s="138" t="s">
        <v>156</v>
      </c>
      <c r="Y259" s="138" t="s">
        <v>156</v>
      </c>
      <c r="AB259" s="138" t="s">
        <v>149</v>
      </c>
      <c r="AC259" s="138">
        <v>0.9</v>
      </c>
      <c r="AE259" s="138">
        <v>4</v>
      </c>
      <c r="AF259" s="138">
        <v>0.1</v>
      </c>
      <c r="AG259" s="138">
        <v>4</v>
      </c>
      <c r="AK259" s="138">
        <v>1</v>
      </c>
      <c r="AM259" s="138">
        <v>400</v>
      </c>
      <c r="AN259" s="138">
        <v>2</v>
      </c>
      <c r="AP259" s="138">
        <v>1</v>
      </c>
      <c r="AR259" s="138">
        <v>4</v>
      </c>
      <c r="AT259" s="138">
        <v>2</v>
      </c>
      <c r="AU259" s="138">
        <v>1</v>
      </c>
      <c r="AW259" s="147" t="s">
        <v>188</v>
      </c>
      <c r="AX259" s="138" t="s">
        <v>44</v>
      </c>
      <c r="BC259" s="138" t="s">
        <v>280</v>
      </c>
      <c r="BD259" s="138">
        <v>30</v>
      </c>
      <c r="BE259" s="138">
        <v>1</v>
      </c>
      <c r="BI259" s="138" t="s">
        <v>242</v>
      </c>
      <c r="BJ259" s="138">
        <v>60</v>
      </c>
      <c r="BK259" s="138">
        <v>1</v>
      </c>
      <c r="BL259" s="138">
        <v>62500</v>
      </c>
      <c r="BM259" s="138">
        <v>0.03</v>
      </c>
      <c r="BN259" s="138">
        <v>1.0900000000000001</v>
      </c>
      <c r="BO259" s="138">
        <v>0.91</v>
      </c>
      <c r="BP259" s="163">
        <f t="shared" si="19"/>
        <v>30</v>
      </c>
      <c r="BQ259" s="138">
        <v>2</v>
      </c>
      <c r="BR259" s="138">
        <v>-4</v>
      </c>
      <c r="BS259" s="138">
        <v>4</v>
      </c>
      <c r="BT259" s="138">
        <v>15</v>
      </c>
      <c r="BU259" s="138" t="s">
        <v>203</v>
      </c>
      <c r="CD259" s="163">
        <f t="shared" si="20"/>
        <v>0</v>
      </c>
      <c r="CR259" s="163"/>
      <c r="CY259" s="153" t="s">
        <v>191</v>
      </c>
      <c r="DA259" s="138" t="s">
        <v>158</v>
      </c>
      <c r="DC259" s="138">
        <v>13.3</v>
      </c>
      <c r="DD259" s="164">
        <f t="shared" si="21"/>
        <v>13</v>
      </c>
      <c r="DE259" s="165">
        <v>0.92</v>
      </c>
      <c r="ES259" s="167"/>
    </row>
    <row r="260" spans="1:151" s="138" customFormat="1" x14ac:dyDescent="0.2">
      <c r="A260" s="138" t="s">
        <v>485</v>
      </c>
      <c r="B260" s="138" t="s">
        <v>491</v>
      </c>
      <c r="C260" s="138" t="s">
        <v>487</v>
      </c>
      <c r="D260" s="138" t="s">
        <v>16</v>
      </c>
      <c r="E260" s="138" t="s">
        <v>22</v>
      </c>
      <c r="F260" s="138" t="s">
        <v>344</v>
      </c>
      <c r="G260" s="138">
        <v>1</v>
      </c>
      <c r="H260" s="138">
        <v>100</v>
      </c>
      <c r="I260" s="138" t="s">
        <v>14</v>
      </c>
      <c r="J260" s="147" t="s">
        <v>50</v>
      </c>
      <c r="K260" s="138">
        <v>12</v>
      </c>
      <c r="M260" s="138" t="s">
        <v>11</v>
      </c>
      <c r="N260" s="138" t="s">
        <v>170</v>
      </c>
      <c r="P260" s="147" t="s">
        <v>54</v>
      </c>
      <c r="Q260" s="138" t="s">
        <v>155</v>
      </c>
      <c r="S260" s="138" t="s">
        <v>156</v>
      </c>
      <c r="V260" s="138" t="s">
        <v>156</v>
      </c>
      <c r="Y260" s="138" t="s">
        <v>156</v>
      </c>
      <c r="AB260" s="138" t="s">
        <v>149</v>
      </c>
      <c r="AC260" s="138">
        <v>0.9</v>
      </c>
      <c r="AE260" s="138">
        <v>4</v>
      </c>
      <c r="AF260" s="138">
        <v>0.1</v>
      </c>
      <c r="AG260" s="138">
        <v>4</v>
      </c>
      <c r="AK260" s="138">
        <v>1</v>
      </c>
      <c r="AM260" s="138">
        <v>400</v>
      </c>
      <c r="AN260" s="138">
        <v>2</v>
      </c>
      <c r="AP260" s="138">
        <v>1</v>
      </c>
      <c r="AR260" s="138">
        <v>4</v>
      </c>
      <c r="AT260" s="138">
        <v>2</v>
      </c>
      <c r="AU260" s="138">
        <v>1</v>
      </c>
      <c r="AW260" s="147" t="s">
        <v>188</v>
      </c>
      <c r="AX260" s="138" t="s">
        <v>44</v>
      </c>
      <c r="BC260" s="138" t="s">
        <v>279</v>
      </c>
      <c r="BD260" s="138">
        <v>30</v>
      </c>
      <c r="BE260" s="138">
        <v>1</v>
      </c>
      <c r="BI260" s="138" t="s">
        <v>242</v>
      </c>
      <c r="BJ260" s="138">
        <v>60</v>
      </c>
      <c r="BK260" s="138">
        <v>1</v>
      </c>
      <c r="BL260" s="138">
        <v>62500</v>
      </c>
      <c r="BM260" s="138">
        <v>0.105</v>
      </c>
      <c r="BN260" s="138">
        <v>1.5</v>
      </c>
      <c r="BO260" s="138">
        <v>0.5</v>
      </c>
      <c r="BP260" s="163">
        <f t="shared" si="19"/>
        <v>30</v>
      </c>
      <c r="BQ260" s="138">
        <v>2</v>
      </c>
      <c r="BR260" s="138">
        <v>-4</v>
      </c>
      <c r="BS260" s="138">
        <v>4</v>
      </c>
      <c r="BT260" s="138">
        <v>10</v>
      </c>
      <c r="BU260" s="138" t="s">
        <v>203</v>
      </c>
      <c r="CD260" s="163">
        <f t="shared" si="20"/>
        <v>0</v>
      </c>
      <c r="CR260" s="163"/>
      <c r="CY260" s="153" t="s">
        <v>191</v>
      </c>
      <c r="DA260" s="138" t="s">
        <v>158</v>
      </c>
      <c r="DC260" s="138">
        <v>12.5</v>
      </c>
      <c r="DD260" s="164">
        <f t="shared" si="21"/>
        <v>12</v>
      </c>
      <c r="DE260" s="165">
        <v>0.9</v>
      </c>
      <c r="ES260" s="167"/>
    </row>
    <row r="261" spans="1:151" s="138" customFormat="1" x14ac:dyDescent="0.2">
      <c r="A261" s="138" t="s">
        <v>485</v>
      </c>
      <c r="B261" s="138" t="s">
        <v>492</v>
      </c>
      <c r="C261" s="138" t="s">
        <v>487</v>
      </c>
      <c r="D261" s="138" t="s">
        <v>16</v>
      </c>
      <c r="E261" s="138" t="s">
        <v>22</v>
      </c>
      <c r="F261" s="138" t="s">
        <v>344</v>
      </c>
      <c r="G261" s="138">
        <v>1</v>
      </c>
      <c r="H261" s="138">
        <v>100</v>
      </c>
      <c r="I261" s="138" t="s">
        <v>14</v>
      </c>
      <c r="J261" s="147" t="s">
        <v>50</v>
      </c>
      <c r="K261" s="138">
        <v>12</v>
      </c>
      <c r="M261" s="138" t="s">
        <v>11</v>
      </c>
      <c r="N261" s="138" t="s">
        <v>170</v>
      </c>
      <c r="P261" s="147" t="s">
        <v>54</v>
      </c>
      <c r="Q261" s="138" t="s">
        <v>155</v>
      </c>
      <c r="S261" s="138" t="s">
        <v>156</v>
      </c>
      <c r="V261" s="138" t="s">
        <v>156</v>
      </c>
      <c r="Y261" s="138" t="s">
        <v>156</v>
      </c>
      <c r="AB261" s="138" t="s">
        <v>149</v>
      </c>
      <c r="AC261" s="138">
        <v>0.9</v>
      </c>
      <c r="AE261" s="138">
        <v>4</v>
      </c>
      <c r="AF261" s="138">
        <v>0.1</v>
      </c>
      <c r="AG261" s="138">
        <v>4</v>
      </c>
      <c r="AK261" s="138">
        <v>1</v>
      </c>
      <c r="AM261" s="138">
        <v>400</v>
      </c>
      <c r="AN261" s="138">
        <v>2</v>
      </c>
      <c r="AP261" s="138">
        <v>1</v>
      </c>
      <c r="AR261" s="138">
        <v>4</v>
      </c>
      <c r="AT261" s="138">
        <v>2</v>
      </c>
      <c r="AU261" s="138">
        <v>1</v>
      </c>
      <c r="AW261" s="147" t="s">
        <v>188</v>
      </c>
      <c r="AX261" s="138" t="s">
        <v>44</v>
      </c>
      <c r="BC261" s="138" t="s">
        <v>280</v>
      </c>
      <c r="BD261" s="138">
        <v>30</v>
      </c>
      <c r="BE261" s="138">
        <v>1</v>
      </c>
      <c r="BI261" s="138" t="s">
        <v>242</v>
      </c>
      <c r="BJ261" s="138">
        <v>60</v>
      </c>
      <c r="BK261" s="138">
        <v>1</v>
      </c>
      <c r="BL261" s="138">
        <v>62500</v>
      </c>
      <c r="BM261" s="138">
        <v>0.105</v>
      </c>
      <c r="BN261" s="138">
        <v>1.5</v>
      </c>
      <c r="BO261" s="138">
        <v>0.5</v>
      </c>
      <c r="BP261" s="163">
        <f t="shared" si="19"/>
        <v>30</v>
      </c>
      <c r="BQ261" s="138">
        <v>2</v>
      </c>
      <c r="BR261" s="138">
        <v>-4</v>
      </c>
      <c r="BS261" s="138">
        <v>4</v>
      </c>
      <c r="BT261" s="138">
        <v>15</v>
      </c>
      <c r="BU261" s="138" t="s">
        <v>203</v>
      </c>
      <c r="CD261" s="163">
        <f t="shared" si="20"/>
        <v>0</v>
      </c>
      <c r="CR261" s="163"/>
      <c r="CY261" s="153" t="s">
        <v>191</v>
      </c>
      <c r="DA261" s="138" t="s">
        <v>158</v>
      </c>
      <c r="DC261" s="138">
        <v>14.7</v>
      </c>
      <c r="DD261" s="164">
        <f t="shared" si="21"/>
        <v>14</v>
      </c>
      <c r="DE261" s="165">
        <v>0.93</v>
      </c>
      <c r="ES261" s="167"/>
    </row>
    <row r="262" spans="1:151" s="138" customFormat="1" x14ac:dyDescent="0.2">
      <c r="A262" s="138" t="s">
        <v>485</v>
      </c>
      <c r="B262" s="138" t="s">
        <v>493</v>
      </c>
      <c r="C262" s="138" t="s">
        <v>487</v>
      </c>
      <c r="D262" s="138" t="s">
        <v>16</v>
      </c>
      <c r="E262" s="138" t="s">
        <v>22</v>
      </c>
      <c r="F262" s="138" t="s">
        <v>344</v>
      </c>
      <c r="G262" s="138">
        <v>1</v>
      </c>
      <c r="H262" s="138">
        <v>100</v>
      </c>
      <c r="I262" s="138" t="s">
        <v>14</v>
      </c>
      <c r="J262" s="147" t="s">
        <v>50</v>
      </c>
      <c r="K262" s="138">
        <v>12</v>
      </c>
      <c r="M262" s="138" t="s">
        <v>11</v>
      </c>
      <c r="N262" s="138" t="s">
        <v>170</v>
      </c>
      <c r="P262" s="147" t="s">
        <v>54</v>
      </c>
      <c r="Q262" s="138" t="s">
        <v>155</v>
      </c>
      <c r="S262" s="138" t="s">
        <v>156</v>
      </c>
      <c r="V262" s="138" t="s">
        <v>156</v>
      </c>
      <c r="Y262" s="138" t="s">
        <v>156</v>
      </c>
      <c r="AB262" s="138" t="s">
        <v>149</v>
      </c>
      <c r="AC262" s="138">
        <v>0.9</v>
      </c>
      <c r="AE262" s="138">
        <v>4</v>
      </c>
      <c r="AF262" s="138">
        <v>0.1</v>
      </c>
      <c r="AG262" s="138">
        <v>4</v>
      </c>
      <c r="AK262" s="138">
        <v>1</v>
      </c>
      <c r="AM262" s="138">
        <v>400</v>
      </c>
      <c r="AN262" s="138">
        <v>2</v>
      </c>
      <c r="AP262" s="138">
        <v>1</v>
      </c>
      <c r="AR262" s="138">
        <v>4</v>
      </c>
      <c r="AT262" s="138">
        <v>2</v>
      </c>
      <c r="AU262" s="138">
        <v>1</v>
      </c>
      <c r="AW262" s="147" t="s">
        <v>188</v>
      </c>
      <c r="AX262" s="138" t="s">
        <v>44</v>
      </c>
      <c r="BC262" s="138" t="s">
        <v>279</v>
      </c>
      <c r="BD262" s="138">
        <v>30</v>
      </c>
      <c r="BE262" s="138">
        <v>1</v>
      </c>
      <c r="BI262" s="138" t="s">
        <v>242</v>
      </c>
      <c r="BJ262" s="138">
        <v>60</v>
      </c>
      <c r="BK262" s="138">
        <v>1</v>
      </c>
      <c r="BL262" s="138">
        <v>62500</v>
      </c>
      <c r="BM262" s="138">
        <v>0.03</v>
      </c>
      <c r="BN262" s="138">
        <v>1.0900000000000001</v>
      </c>
      <c r="BO262" s="138">
        <v>0.91</v>
      </c>
      <c r="BP262" s="163">
        <f t="shared" si="19"/>
        <v>30</v>
      </c>
      <c r="BQ262" s="138">
        <v>2</v>
      </c>
      <c r="BR262" s="138">
        <v>-4</v>
      </c>
      <c r="BS262" s="138">
        <v>4</v>
      </c>
      <c r="BT262" s="138">
        <v>10</v>
      </c>
      <c r="BU262" s="138" t="s">
        <v>203</v>
      </c>
      <c r="CD262" s="163">
        <f t="shared" si="20"/>
        <v>0</v>
      </c>
      <c r="CR262" s="163"/>
      <c r="CY262" s="153" t="s">
        <v>191</v>
      </c>
      <c r="DA262" s="138" t="s">
        <v>158</v>
      </c>
      <c r="DC262" s="138">
        <v>13.6</v>
      </c>
      <c r="DD262" s="164">
        <f t="shared" si="21"/>
        <v>13</v>
      </c>
      <c r="DE262" s="165">
        <v>0.92</v>
      </c>
      <c r="ES262" s="167"/>
    </row>
    <row r="263" spans="1:151" s="138" customFormat="1" x14ac:dyDescent="0.2">
      <c r="A263" s="138" t="s">
        <v>485</v>
      </c>
      <c r="B263" s="138" t="s">
        <v>494</v>
      </c>
      <c r="C263" s="138" t="s">
        <v>487</v>
      </c>
      <c r="D263" s="138" t="s">
        <v>16</v>
      </c>
      <c r="E263" s="138" t="s">
        <v>22</v>
      </c>
      <c r="F263" s="138" t="s">
        <v>344</v>
      </c>
      <c r="G263" s="138">
        <v>1</v>
      </c>
      <c r="H263" s="138">
        <v>100</v>
      </c>
      <c r="I263" s="138" t="s">
        <v>14</v>
      </c>
      <c r="J263" s="147" t="s">
        <v>50</v>
      </c>
      <c r="K263" s="138">
        <v>12</v>
      </c>
      <c r="M263" s="138" t="s">
        <v>11</v>
      </c>
      <c r="N263" s="138" t="s">
        <v>170</v>
      </c>
      <c r="P263" s="147" t="s">
        <v>54</v>
      </c>
      <c r="Q263" s="138" t="s">
        <v>155</v>
      </c>
      <c r="S263" s="138" t="s">
        <v>156</v>
      </c>
      <c r="V263" s="138" t="s">
        <v>156</v>
      </c>
      <c r="Y263" s="138" t="s">
        <v>156</v>
      </c>
      <c r="AB263" s="138" t="s">
        <v>149</v>
      </c>
      <c r="AC263" s="138">
        <v>0.9</v>
      </c>
      <c r="AE263" s="138">
        <v>4</v>
      </c>
      <c r="AF263" s="138">
        <v>0.1</v>
      </c>
      <c r="AG263" s="138">
        <v>4</v>
      </c>
      <c r="AK263" s="138">
        <v>1</v>
      </c>
      <c r="AM263" s="138">
        <v>400</v>
      </c>
      <c r="AN263" s="138">
        <v>2</v>
      </c>
      <c r="AP263" s="138">
        <v>1</v>
      </c>
      <c r="AR263" s="138">
        <v>4</v>
      </c>
      <c r="AT263" s="138">
        <v>2</v>
      </c>
      <c r="AU263" s="138">
        <v>1</v>
      </c>
      <c r="AW263" s="147" t="s">
        <v>188</v>
      </c>
      <c r="AX263" s="138" t="s">
        <v>44</v>
      </c>
      <c r="BC263" s="138" t="s">
        <v>280</v>
      </c>
      <c r="BD263" s="138">
        <v>30</v>
      </c>
      <c r="BE263" s="138">
        <v>1</v>
      </c>
      <c r="BI263" s="138" t="s">
        <v>242</v>
      </c>
      <c r="BJ263" s="138">
        <v>60</v>
      </c>
      <c r="BK263" s="138">
        <v>1</v>
      </c>
      <c r="BL263" s="138">
        <v>62500</v>
      </c>
      <c r="BM263" s="138">
        <v>0.03</v>
      </c>
      <c r="BN263" s="138">
        <v>1.0900000000000001</v>
      </c>
      <c r="BO263" s="138">
        <v>0.91</v>
      </c>
      <c r="BP263" s="163">
        <f t="shared" si="19"/>
        <v>30</v>
      </c>
      <c r="BQ263" s="138">
        <v>2</v>
      </c>
      <c r="BR263" s="138">
        <v>-4</v>
      </c>
      <c r="BS263" s="138">
        <v>4</v>
      </c>
      <c r="BT263" s="138">
        <v>15</v>
      </c>
      <c r="BU263" s="138" t="s">
        <v>203</v>
      </c>
      <c r="CD263" s="163">
        <f t="shared" si="20"/>
        <v>0</v>
      </c>
      <c r="CR263" s="163"/>
      <c r="CY263" s="153" t="s">
        <v>191</v>
      </c>
      <c r="DA263" s="138" t="s">
        <v>158</v>
      </c>
      <c r="DC263" s="138">
        <v>14.8</v>
      </c>
      <c r="DD263" s="164">
        <f t="shared" si="21"/>
        <v>14</v>
      </c>
      <c r="DE263" s="165">
        <v>0.93</v>
      </c>
      <c r="ES263" s="167"/>
    </row>
    <row r="264" spans="1:151" s="138" customFormat="1" x14ac:dyDescent="0.2">
      <c r="A264" s="138" t="s">
        <v>485</v>
      </c>
      <c r="B264" s="138" t="s">
        <v>495</v>
      </c>
      <c r="C264" s="138" t="s">
        <v>487</v>
      </c>
      <c r="D264" s="138" t="s">
        <v>16</v>
      </c>
      <c r="E264" s="138" t="s">
        <v>22</v>
      </c>
      <c r="F264" s="138" t="s">
        <v>344</v>
      </c>
      <c r="G264" s="138">
        <v>1</v>
      </c>
      <c r="H264" s="138">
        <v>100</v>
      </c>
      <c r="I264" s="138" t="s">
        <v>14</v>
      </c>
      <c r="J264" s="147" t="s">
        <v>50</v>
      </c>
      <c r="K264" s="138">
        <v>12</v>
      </c>
      <c r="M264" s="138" t="s">
        <v>11</v>
      </c>
      <c r="N264" s="138" t="s">
        <v>170</v>
      </c>
      <c r="P264" s="147" t="s">
        <v>54</v>
      </c>
      <c r="Q264" s="138" t="s">
        <v>155</v>
      </c>
      <c r="S264" s="138" t="s">
        <v>156</v>
      </c>
      <c r="V264" s="138" t="s">
        <v>156</v>
      </c>
      <c r="Y264" s="138" t="s">
        <v>156</v>
      </c>
      <c r="AB264" s="138" t="s">
        <v>149</v>
      </c>
      <c r="AC264" s="138">
        <v>0.9</v>
      </c>
      <c r="AE264" s="138">
        <v>4</v>
      </c>
      <c r="AF264" s="138">
        <v>0.1</v>
      </c>
      <c r="AG264" s="138">
        <v>4</v>
      </c>
      <c r="AK264" s="138">
        <v>1</v>
      </c>
      <c r="AM264" s="138">
        <v>400</v>
      </c>
      <c r="AN264" s="138">
        <v>2</v>
      </c>
      <c r="AP264" s="138">
        <v>1</v>
      </c>
      <c r="AR264" s="138">
        <v>4</v>
      </c>
      <c r="AT264" s="138">
        <v>2</v>
      </c>
      <c r="AU264" s="138">
        <v>1</v>
      </c>
      <c r="AW264" s="147" t="s">
        <v>188</v>
      </c>
      <c r="AX264" s="138" t="s">
        <v>44</v>
      </c>
      <c r="BC264" s="138" t="s">
        <v>279</v>
      </c>
      <c r="BD264" s="138">
        <v>30</v>
      </c>
      <c r="BE264" s="138">
        <v>2</v>
      </c>
      <c r="BF264" s="138">
        <v>2</v>
      </c>
      <c r="BG264" s="138" t="s">
        <v>496</v>
      </c>
      <c r="BI264" s="138" t="s">
        <v>240</v>
      </c>
      <c r="BK264" s="138">
        <v>1</v>
      </c>
      <c r="BL264" s="138">
        <v>111111</v>
      </c>
      <c r="BM264" s="138">
        <v>0.105</v>
      </c>
      <c r="BN264" s="138">
        <v>1.5</v>
      </c>
      <c r="BO264" s="138">
        <v>0.5</v>
      </c>
      <c r="BP264" s="163">
        <f t="shared" si="19"/>
        <v>0</v>
      </c>
      <c r="BQ264" s="138">
        <v>2</v>
      </c>
      <c r="BR264" s="138">
        <v>-4</v>
      </c>
      <c r="BS264" s="138">
        <v>4</v>
      </c>
      <c r="BT264" s="138">
        <v>10</v>
      </c>
      <c r="BU264" s="138" t="s">
        <v>203</v>
      </c>
      <c r="BW264" s="138" t="s">
        <v>238</v>
      </c>
      <c r="BY264" s="138">
        <v>1</v>
      </c>
      <c r="BZ264" s="138">
        <v>55556</v>
      </c>
      <c r="CA264" s="138">
        <v>0.105</v>
      </c>
      <c r="CB264" s="138">
        <v>1.5</v>
      </c>
      <c r="CC264" s="138">
        <v>0.5</v>
      </c>
      <c r="CD264" s="163">
        <f t="shared" si="20"/>
        <v>0</v>
      </c>
      <c r="CE264" s="138">
        <v>2</v>
      </c>
      <c r="CF264" s="138">
        <v>-4</v>
      </c>
      <c r="CG264" s="138">
        <v>4</v>
      </c>
      <c r="CH264" s="138">
        <v>10</v>
      </c>
      <c r="CI264" s="138">
        <v>90</v>
      </c>
      <c r="CR264" s="163"/>
      <c r="CY264" s="153" t="s">
        <v>191</v>
      </c>
      <c r="DA264" s="138" t="s">
        <v>158</v>
      </c>
      <c r="DC264" s="138">
        <v>14.5</v>
      </c>
      <c r="DD264" s="164">
        <f t="shared" si="21"/>
        <v>14</v>
      </c>
      <c r="DE264" s="165">
        <v>0.92</v>
      </c>
      <c r="ES264" s="167"/>
    </row>
    <row r="265" spans="1:151" s="138" customFormat="1" x14ac:dyDescent="0.2">
      <c r="A265" s="138" t="s">
        <v>485</v>
      </c>
      <c r="B265" s="138" t="s">
        <v>497</v>
      </c>
      <c r="C265" s="138" t="s">
        <v>487</v>
      </c>
      <c r="D265" s="138" t="s">
        <v>16</v>
      </c>
      <c r="E265" s="138" t="s">
        <v>22</v>
      </c>
      <c r="F265" s="138" t="s">
        <v>344</v>
      </c>
      <c r="G265" s="138">
        <v>1</v>
      </c>
      <c r="H265" s="138">
        <v>100</v>
      </c>
      <c r="I265" s="138" t="s">
        <v>14</v>
      </c>
      <c r="J265" s="147" t="s">
        <v>50</v>
      </c>
      <c r="K265" s="138">
        <v>12</v>
      </c>
      <c r="M265" s="138" t="s">
        <v>11</v>
      </c>
      <c r="N265" s="138" t="s">
        <v>170</v>
      </c>
      <c r="P265" s="147" t="s">
        <v>54</v>
      </c>
      <c r="Q265" s="138" t="s">
        <v>155</v>
      </c>
      <c r="S265" s="138" t="s">
        <v>156</v>
      </c>
      <c r="V265" s="138" t="s">
        <v>156</v>
      </c>
      <c r="Y265" s="138" t="s">
        <v>156</v>
      </c>
      <c r="AB265" s="138" t="s">
        <v>149</v>
      </c>
      <c r="AC265" s="138">
        <v>0.9</v>
      </c>
      <c r="AE265" s="138">
        <v>4</v>
      </c>
      <c r="AF265" s="138">
        <v>0.1</v>
      </c>
      <c r="AG265" s="138">
        <v>4</v>
      </c>
      <c r="AK265" s="138">
        <v>1</v>
      </c>
      <c r="AM265" s="138">
        <v>400</v>
      </c>
      <c r="AN265" s="138">
        <v>2</v>
      </c>
      <c r="AP265" s="138">
        <v>1</v>
      </c>
      <c r="AR265" s="138">
        <v>4</v>
      </c>
      <c r="AT265" s="138">
        <v>2</v>
      </c>
      <c r="AU265" s="138">
        <v>1</v>
      </c>
      <c r="AW265" s="147" t="s">
        <v>188</v>
      </c>
      <c r="AX265" s="138" t="s">
        <v>44</v>
      </c>
      <c r="BC265" s="138" t="s">
        <v>279</v>
      </c>
      <c r="BD265" s="138">
        <v>30</v>
      </c>
      <c r="BE265" s="138">
        <v>2</v>
      </c>
      <c r="BF265" s="138">
        <v>2</v>
      </c>
      <c r="BH265" s="138" t="s">
        <v>496</v>
      </c>
      <c r="BI265" s="138" t="s">
        <v>240</v>
      </c>
      <c r="BJ265" s="138">
        <v>60</v>
      </c>
      <c r="BK265" s="138">
        <v>1</v>
      </c>
      <c r="BL265" s="138">
        <v>13889</v>
      </c>
      <c r="BM265" s="138">
        <v>0.105</v>
      </c>
      <c r="BN265" s="138">
        <v>1.5</v>
      </c>
      <c r="BO265" s="138">
        <v>0.5</v>
      </c>
      <c r="BP265" s="163">
        <f t="shared" si="19"/>
        <v>6.6667199999999998</v>
      </c>
      <c r="BQ265" s="138">
        <v>2</v>
      </c>
      <c r="BR265" s="138">
        <v>-4</v>
      </c>
      <c r="BS265" s="138">
        <v>4</v>
      </c>
      <c r="BT265" s="138" t="s">
        <v>498</v>
      </c>
      <c r="BU265" s="138" t="s">
        <v>203</v>
      </c>
      <c r="BW265" s="138" t="s">
        <v>238</v>
      </c>
      <c r="BX265" s="138">
        <v>60</v>
      </c>
      <c r="BY265" s="138">
        <v>1</v>
      </c>
      <c r="BZ265" s="138">
        <v>48611</v>
      </c>
      <c r="CA265" s="138">
        <v>0.105</v>
      </c>
      <c r="CB265" s="138">
        <v>1.5</v>
      </c>
      <c r="CC265" s="138">
        <v>0.5</v>
      </c>
      <c r="CD265" s="163">
        <f t="shared" si="20"/>
        <v>23.333279999999998</v>
      </c>
      <c r="CE265" s="138">
        <v>2</v>
      </c>
      <c r="CF265" s="138">
        <v>-4</v>
      </c>
      <c r="CG265" s="138">
        <v>4</v>
      </c>
      <c r="CH265" s="138" t="s">
        <v>498</v>
      </c>
      <c r="CI265" s="138">
        <v>90</v>
      </c>
      <c r="CR265" s="163"/>
      <c r="CY265" s="153" t="s">
        <v>191</v>
      </c>
      <c r="DA265" s="138" t="s">
        <v>158</v>
      </c>
      <c r="DC265" s="138">
        <v>16.399999999999999</v>
      </c>
      <c r="DD265" s="164">
        <f t="shared" si="21"/>
        <v>16</v>
      </c>
      <c r="DE265" s="165">
        <v>0.92</v>
      </c>
      <c r="ES265" s="168"/>
    </row>
    <row r="266" spans="1:151" s="138" customFormat="1" x14ac:dyDescent="0.2">
      <c r="A266" s="138" t="s">
        <v>485</v>
      </c>
      <c r="B266" s="138" t="s">
        <v>499</v>
      </c>
      <c r="C266" s="138" t="s">
        <v>487</v>
      </c>
      <c r="D266" s="138" t="s">
        <v>16</v>
      </c>
      <c r="E266" s="138" t="s">
        <v>21</v>
      </c>
      <c r="F266" s="138" t="s">
        <v>344</v>
      </c>
      <c r="G266" s="138">
        <v>1</v>
      </c>
      <c r="H266" s="138">
        <v>100</v>
      </c>
      <c r="I266" s="138" t="s">
        <v>14</v>
      </c>
      <c r="J266" s="147" t="s">
        <v>50</v>
      </c>
      <c r="K266" s="138">
        <v>12</v>
      </c>
      <c r="M266" s="138" t="s">
        <v>11</v>
      </c>
      <c r="N266" s="138" t="s">
        <v>170</v>
      </c>
      <c r="P266" s="147" t="s">
        <v>54</v>
      </c>
      <c r="Q266" s="138" t="s">
        <v>155</v>
      </c>
      <c r="S266" s="138" t="s">
        <v>156</v>
      </c>
      <c r="V266" s="138" t="s">
        <v>156</v>
      </c>
      <c r="Y266" s="138" t="s">
        <v>156</v>
      </c>
      <c r="AB266" s="138" t="s">
        <v>149</v>
      </c>
      <c r="AC266" s="138">
        <v>0.9</v>
      </c>
      <c r="AE266" s="138">
        <v>4</v>
      </c>
      <c r="AF266" s="138">
        <v>0.1</v>
      </c>
      <c r="AG266" s="138">
        <v>4</v>
      </c>
      <c r="AK266" s="138">
        <v>1</v>
      </c>
      <c r="AM266" s="138">
        <v>400</v>
      </c>
      <c r="AN266" s="138">
        <v>2</v>
      </c>
      <c r="AP266" s="138">
        <v>1</v>
      </c>
      <c r="AR266" s="138">
        <v>4</v>
      </c>
      <c r="AT266" s="138">
        <v>2</v>
      </c>
      <c r="AU266" s="138">
        <v>1</v>
      </c>
      <c r="AW266" s="147" t="s">
        <v>188</v>
      </c>
      <c r="AX266" s="138" t="s">
        <v>44</v>
      </c>
      <c r="BC266" s="138" t="s">
        <v>279</v>
      </c>
      <c r="BD266" s="138">
        <v>30</v>
      </c>
      <c r="BE266" s="138">
        <v>1</v>
      </c>
      <c r="BI266" s="138" t="s">
        <v>242</v>
      </c>
      <c r="BJ266" s="138">
        <v>60</v>
      </c>
      <c r="BK266" s="138">
        <v>1</v>
      </c>
      <c r="BL266" s="138">
        <v>62500</v>
      </c>
      <c r="BM266" s="138">
        <v>0.105</v>
      </c>
      <c r="BN266" s="138">
        <v>1.5</v>
      </c>
      <c r="BO266" s="138">
        <v>0.5</v>
      </c>
      <c r="BP266" s="163">
        <f t="shared" si="19"/>
        <v>30</v>
      </c>
      <c r="BQ266" s="138">
        <v>2</v>
      </c>
      <c r="BR266" s="138">
        <v>-4</v>
      </c>
      <c r="BS266" s="138">
        <v>4</v>
      </c>
      <c r="BT266" s="138">
        <v>10</v>
      </c>
      <c r="BU266" s="138" t="s">
        <v>203</v>
      </c>
      <c r="CD266" s="163">
        <f t="shared" si="20"/>
        <v>0</v>
      </c>
      <c r="CR266" s="163"/>
      <c r="CY266" s="153" t="s">
        <v>191</v>
      </c>
      <c r="DA266" s="138" t="s">
        <v>158</v>
      </c>
      <c r="DC266" s="138">
        <v>10</v>
      </c>
      <c r="DD266" s="164">
        <f t="shared" si="21"/>
        <v>10</v>
      </c>
      <c r="DE266" s="165">
        <v>0.9</v>
      </c>
      <c r="ES266" s="168"/>
    </row>
    <row r="267" spans="1:151" s="138" customFormat="1" x14ac:dyDescent="0.2">
      <c r="A267" s="138" t="s">
        <v>485</v>
      </c>
      <c r="B267" s="138" t="s">
        <v>500</v>
      </c>
      <c r="C267" s="138" t="s">
        <v>487</v>
      </c>
      <c r="D267" s="138" t="s">
        <v>16</v>
      </c>
      <c r="E267" s="138" t="s">
        <v>21</v>
      </c>
      <c r="F267" s="138" t="s">
        <v>344</v>
      </c>
      <c r="G267" s="138">
        <v>1</v>
      </c>
      <c r="H267" s="138">
        <v>100</v>
      </c>
      <c r="I267" s="138" t="s">
        <v>14</v>
      </c>
      <c r="J267" s="147" t="s">
        <v>50</v>
      </c>
      <c r="K267" s="138">
        <v>12</v>
      </c>
      <c r="M267" s="138" t="s">
        <v>11</v>
      </c>
      <c r="N267" s="138" t="s">
        <v>170</v>
      </c>
      <c r="P267" s="147" t="s">
        <v>54</v>
      </c>
      <c r="Q267" s="138" t="s">
        <v>155</v>
      </c>
      <c r="S267" s="138" t="s">
        <v>156</v>
      </c>
      <c r="V267" s="138" t="s">
        <v>156</v>
      </c>
      <c r="Y267" s="138" t="s">
        <v>156</v>
      </c>
      <c r="AB267" s="138" t="s">
        <v>149</v>
      </c>
      <c r="AC267" s="138">
        <v>0.9</v>
      </c>
      <c r="AE267" s="138">
        <v>4</v>
      </c>
      <c r="AF267" s="138">
        <v>0.1</v>
      </c>
      <c r="AG267" s="138">
        <v>4</v>
      </c>
      <c r="AK267" s="138">
        <v>1</v>
      </c>
      <c r="AM267" s="138">
        <v>400</v>
      </c>
      <c r="AN267" s="138">
        <v>2</v>
      </c>
      <c r="AP267" s="138">
        <v>1</v>
      </c>
      <c r="AR267" s="138">
        <v>4</v>
      </c>
      <c r="AT267" s="138">
        <v>2</v>
      </c>
      <c r="AU267" s="138">
        <v>1</v>
      </c>
      <c r="AW267" s="147" t="s">
        <v>188</v>
      </c>
      <c r="AX267" s="138" t="s">
        <v>44</v>
      </c>
      <c r="BC267" s="138" t="s">
        <v>280</v>
      </c>
      <c r="BD267" s="138">
        <v>30</v>
      </c>
      <c r="BE267" s="138">
        <v>1</v>
      </c>
      <c r="BI267" s="138" t="s">
        <v>242</v>
      </c>
      <c r="BJ267" s="138">
        <v>60</v>
      </c>
      <c r="BK267" s="138">
        <v>1</v>
      </c>
      <c r="BL267" s="138">
        <v>62500</v>
      </c>
      <c r="BM267" s="138">
        <v>0.105</v>
      </c>
      <c r="BN267" s="138">
        <v>1.5</v>
      </c>
      <c r="BO267" s="138">
        <v>0.5</v>
      </c>
      <c r="BP267" s="163">
        <f t="shared" si="19"/>
        <v>30</v>
      </c>
      <c r="BQ267" s="138">
        <v>2</v>
      </c>
      <c r="BR267" s="138">
        <v>-4</v>
      </c>
      <c r="BS267" s="138">
        <v>4</v>
      </c>
      <c r="BT267" s="138">
        <v>15</v>
      </c>
      <c r="BU267" s="138" t="s">
        <v>203</v>
      </c>
      <c r="CD267" s="163">
        <f t="shared" si="20"/>
        <v>0</v>
      </c>
      <c r="CR267" s="163"/>
      <c r="CY267" s="153" t="s">
        <v>191</v>
      </c>
      <c r="DA267" s="138" t="s">
        <v>158</v>
      </c>
      <c r="DC267" s="138">
        <v>11.6</v>
      </c>
      <c r="DD267" s="164">
        <f t="shared" si="21"/>
        <v>11</v>
      </c>
      <c r="DE267" s="165">
        <v>0.93</v>
      </c>
      <c r="ES267" s="167"/>
    </row>
    <row r="268" spans="1:151" s="138" customFormat="1" x14ac:dyDescent="0.2">
      <c r="A268" s="138" t="s">
        <v>485</v>
      </c>
      <c r="B268" s="138" t="s">
        <v>501</v>
      </c>
      <c r="C268" s="138" t="s">
        <v>487</v>
      </c>
      <c r="D268" s="138" t="s">
        <v>16</v>
      </c>
      <c r="E268" s="138" t="s">
        <v>0</v>
      </c>
      <c r="F268" s="138" t="s">
        <v>20</v>
      </c>
      <c r="G268" s="138">
        <v>1</v>
      </c>
      <c r="H268" s="138">
        <v>100</v>
      </c>
      <c r="I268" s="138" t="s">
        <v>14</v>
      </c>
      <c r="J268" s="147" t="s">
        <v>47</v>
      </c>
      <c r="K268" s="138">
        <v>90</v>
      </c>
      <c r="M268" s="138" t="s">
        <v>11</v>
      </c>
      <c r="N268" s="138" t="s">
        <v>170</v>
      </c>
      <c r="P268" s="147" t="s">
        <v>54</v>
      </c>
      <c r="Q268" s="138" t="s">
        <v>155</v>
      </c>
      <c r="S268" s="138" t="s">
        <v>156</v>
      </c>
      <c r="V268" s="138" t="s">
        <v>155</v>
      </c>
      <c r="W268" s="138">
        <v>0.5</v>
      </c>
      <c r="Y268" s="138" t="s">
        <v>156</v>
      </c>
      <c r="AB268" s="138" t="s">
        <v>149</v>
      </c>
      <c r="AC268" s="138">
        <v>0.9</v>
      </c>
      <c r="AE268" s="138">
        <v>4</v>
      </c>
      <c r="AF268" s="138">
        <v>0.1</v>
      </c>
      <c r="AG268" s="138">
        <v>4</v>
      </c>
      <c r="AI268" s="138">
        <v>500</v>
      </c>
      <c r="AK268" s="138">
        <v>1</v>
      </c>
      <c r="AM268" s="138">
        <v>400</v>
      </c>
      <c r="AN268" s="138">
        <v>2</v>
      </c>
      <c r="AP268" s="138">
        <v>1</v>
      </c>
      <c r="AR268" s="138">
        <v>4</v>
      </c>
      <c r="AU268" s="138" t="s">
        <v>502</v>
      </c>
      <c r="AW268" s="147" t="s">
        <v>62</v>
      </c>
      <c r="AX268" s="138" t="s">
        <v>44</v>
      </c>
      <c r="AY268" s="138">
        <v>-80</v>
      </c>
      <c r="AZ268" s="138">
        <v>0.8</v>
      </c>
      <c r="BD268" s="138">
        <v>0.2</v>
      </c>
      <c r="BE268" s="138">
        <v>1</v>
      </c>
      <c r="BI268" s="138" t="s">
        <v>245</v>
      </c>
      <c r="BJ268" s="138">
        <v>250</v>
      </c>
      <c r="BK268" s="138">
        <v>1</v>
      </c>
      <c r="BL268" s="138">
        <v>100</v>
      </c>
      <c r="BM268" s="138">
        <v>1</v>
      </c>
      <c r="BN268" s="138">
        <v>1</v>
      </c>
      <c r="BO268" s="138">
        <v>1</v>
      </c>
      <c r="BP268" s="163">
        <f t="shared" si="19"/>
        <v>0.2</v>
      </c>
      <c r="BQ268" s="138">
        <v>0</v>
      </c>
      <c r="BR268" s="138">
        <v>0</v>
      </c>
      <c r="BS268" s="138">
        <v>0</v>
      </c>
      <c r="BT268" s="138">
        <v>10</v>
      </c>
      <c r="BU268" s="138" t="s">
        <v>203</v>
      </c>
      <c r="CD268" s="163">
        <f t="shared" si="20"/>
        <v>0</v>
      </c>
      <c r="CR268" s="163"/>
      <c r="CY268" s="153" t="s">
        <v>191</v>
      </c>
      <c r="DA268" s="138" t="s">
        <v>158</v>
      </c>
      <c r="DC268" s="138">
        <v>40</v>
      </c>
      <c r="DD268" s="164">
        <f t="shared" si="21"/>
        <v>40</v>
      </c>
      <c r="DE268" s="165">
        <v>1</v>
      </c>
      <c r="ES268" s="167"/>
    </row>
    <row r="269" spans="1:151" s="138" customFormat="1" x14ac:dyDescent="0.2">
      <c r="A269" s="138" t="s">
        <v>485</v>
      </c>
      <c r="B269" s="138" t="s">
        <v>503</v>
      </c>
      <c r="C269" s="138" t="s">
        <v>487</v>
      </c>
      <c r="D269" s="138" t="s">
        <v>16</v>
      </c>
      <c r="E269" s="138" t="s">
        <v>22</v>
      </c>
      <c r="F269" s="138" t="s">
        <v>20</v>
      </c>
      <c r="G269" s="138">
        <v>1</v>
      </c>
      <c r="H269" s="138">
        <v>100</v>
      </c>
      <c r="I269" s="138" t="s">
        <v>14</v>
      </c>
      <c r="J269" s="147" t="s">
        <v>50</v>
      </c>
      <c r="K269" s="138">
        <v>12</v>
      </c>
      <c r="M269" s="138" t="s">
        <v>11</v>
      </c>
      <c r="N269" s="138" t="s">
        <v>170</v>
      </c>
      <c r="P269" s="147" t="s">
        <v>54</v>
      </c>
      <c r="Q269" s="138" t="s">
        <v>155</v>
      </c>
      <c r="S269" s="138" t="s">
        <v>156</v>
      </c>
      <c r="V269" s="138" t="s">
        <v>155</v>
      </c>
      <c r="W269" s="138">
        <v>0.5</v>
      </c>
      <c r="Y269" s="138" t="s">
        <v>156</v>
      </c>
      <c r="AB269" s="138" t="s">
        <v>149</v>
      </c>
      <c r="AC269" s="138">
        <v>0.9</v>
      </c>
      <c r="AE269" s="138">
        <v>4</v>
      </c>
      <c r="AF269" s="138">
        <v>0.1</v>
      </c>
      <c r="AG269" s="138">
        <v>4</v>
      </c>
      <c r="AI269" s="138">
        <v>500</v>
      </c>
      <c r="AK269" s="138">
        <v>1</v>
      </c>
      <c r="AM269" s="138">
        <v>400</v>
      </c>
      <c r="AN269" s="138">
        <v>2</v>
      </c>
      <c r="AP269" s="138">
        <v>1</v>
      </c>
      <c r="AR269" s="138">
        <v>4</v>
      </c>
      <c r="AU269" s="138" t="s">
        <v>502</v>
      </c>
      <c r="AW269" s="147" t="s">
        <v>62</v>
      </c>
      <c r="AX269" s="138" t="s">
        <v>44</v>
      </c>
      <c r="AY269" s="138">
        <v>-80</v>
      </c>
      <c r="AZ269" s="138">
        <v>0.8</v>
      </c>
      <c r="BC269" s="138" t="s">
        <v>282</v>
      </c>
      <c r="BD269" s="138">
        <v>10</v>
      </c>
      <c r="BE269" s="138">
        <v>1</v>
      </c>
      <c r="BI269" s="138" t="s">
        <v>248</v>
      </c>
      <c r="BJ269" s="138">
        <v>60</v>
      </c>
      <c r="BK269" s="138">
        <v>1</v>
      </c>
      <c r="BL269" s="138">
        <v>20833</v>
      </c>
      <c r="BM269" s="138">
        <v>0.105</v>
      </c>
      <c r="BN269" s="138">
        <v>1.5</v>
      </c>
      <c r="BO269" s="138">
        <v>0.5</v>
      </c>
      <c r="BP269" s="163">
        <f t="shared" si="19"/>
        <v>9.9998400000000007</v>
      </c>
      <c r="BQ269" s="138">
        <v>0</v>
      </c>
      <c r="BR269" s="138">
        <v>0</v>
      </c>
      <c r="BS269" s="138">
        <v>0</v>
      </c>
      <c r="BT269" s="138" t="s">
        <v>504</v>
      </c>
      <c r="BU269" s="138" t="s">
        <v>203</v>
      </c>
      <c r="CD269" s="163">
        <f t="shared" si="20"/>
        <v>0</v>
      </c>
      <c r="CR269" s="163"/>
      <c r="CY269" s="153" t="s">
        <v>191</v>
      </c>
      <c r="DA269" s="138" t="s">
        <v>158</v>
      </c>
      <c r="DC269" s="138">
        <v>2.1</v>
      </c>
      <c r="DD269" s="164">
        <f t="shared" si="21"/>
        <v>2</v>
      </c>
      <c r="DE269" s="165">
        <v>0.92</v>
      </c>
      <c r="ES269" s="167"/>
    </row>
    <row r="270" spans="1:151" s="138" customFormat="1" x14ac:dyDescent="0.2">
      <c r="A270" s="138" t="s">
        <v>485</v>
      </c>
      <c r="B270" s="138" t="s">
        <v>505</v>
      </c>
      <c r="C270" s="138" t="s">
        <v>487</v>
      </c>
      <c r="D270" s="138" t="s">
        <v>19</v>
      </c>
      <c r="E270" s="138" t="s">
        <v>0</v>
      </c>
      <c r="F270" s="138" t="s">
        <v>344</v>
      </c>
      <c r="G270" s="138">
        <v>1</v>
      </c>
      <c r="H270" s="138">
        <v>100</v>
      </c>
      <c r="I270" s="138" t="s">
        <v>14</v>
      </c>
      <c r="J270" s="147" t="s">
        <v>47</v>
      </c>
      <c r="K270" s="138">
        <v>90</v>
      </c>
      <c r="M270" s="138" t="s">
        <v>9</v>
      </c>
      <c r="N270" s="138" t="s">
        <v>170</v>
      </c>
      <c r="P270" s="147" t="s">
        <v>54</v>
      </c>
      <c r="Q270" s="138" t="s">
        <v>155</v>
      </c>
      <c r="S270" s="138" t="s">
        <v>156</v>
      </c>
      <c r="V270" s="138" t="s">
        <v>156</v>
      </c>
      <c r="Y270" s="138" t="s">
        <v>156</v>
      </c>
      <c r="AB270" s="138" t="s">
        <v>149</v>
      </c>
      <c r="AC270" s="138">
        <v>0.9</v>
      </c>
      <c r="AE270" s="138">
        <v>4</v>
      </c>
      <c r="AF270" s="138">
        <v>0.1</v>
      </c>
      <c r="AG270" s="138">
        <v>4</v>
      </c>
      <c r="AK270" s="138">
        <v>1</v>
      </c>
      <c r="AM270" s="138">
        <v>1600</v>
      </c>
      <c r="AN270" s="138">
        <v>2</v>
      </c>
      <c r="AP270" s="138">
        <v>1</v>
      </c>
      <c r="AR270" s="138">
        <v>4</v>
      </c>
      <c r="AT270" s="138">
        <v>2</v>
      </c>
      <c r="AU270" s="138">
        <v>1</v>
      </c>
      <c r="AW270" s="147" t="s">
        <v>64</v>
      </c>
      <c r="AX270" s="138" t="s">
        <v>44</v>
      </c>
      <c r="BC270" s="138" t="s">
        <v>279</v>
      </c>
      <c r="BD270" s="138">
        <v>30</v>
      </c>
      <c r="BE270" s="138">
        <v>1</v>
      </c>
      <c r="BI270" s="138" t="s">
        <v>242</v>
      </c>
      <c r="BJ270" s="138">
        <v>60</v>
      </c>
      <c r="BK270" s="138">
        <v>1</v>
      </c>
      <c r="BL270" s="138">
        <v>62500</v>
      </c>
      <c r="BM270" s="138">
        <v>0.105</v>
      </c>
      <c r="BN270" s="138">
        <v>1.5</v>
      </c>
      <c r="BO270" s="138">
        <v>0.5</v>
      </c>
      <c r="BP270" s="163">
        <f t="shared" si="19"/>
        <v>30</v>
      </c>
      <c r="BQ270" s="138">
        <v>2</v>
      </c>
      <c r="BR270" s="138">
        <v>-4</v>
      </c>
      <c r="BS270" s="138">
        <v>4</v>
      </c>
      <c r="BT270" s="138">
        <v>10</v>
      </c>
      <c r="BU270" s="138" t="s">
        <v>203</v>
      </c>
      <c r="CD270" s="163">
        <f t="shared" si="20"/>
        <v>0</v>
      </c>
      <c r="CR270" s="163"/>
      <c r="CY270" s="153" t="s">
        <v>191</v>
      </c>
      <c r="DA270" s="138" t="s">
        <v>158</v>
      </c>
      <c r="DC270" s="138">
        <v>8.1999999999999993</v>
      </c>
      <c r="DD270" s="164">
        <f t="shared" si="21"/>
        <v>8</v>
      </c>
      <c r="DE270" s="165">
        <v>0.91</v>
      </c>
      <c r="ES270" s="167"/>
    </row>
    <row r="271" spans="1:151" s="138" customFormat="1" x14ac:dyDescent="0.2">
      <c r="A271" s="138" t="s">
        <v>485</v>
      </c>
      <c r="B271" s="138" t="s">
        <v>506</v>
      </c>
      <c r="C271" s="138" t="s">
        <v>487</v>
      </c>
      <c r="D271" s="138" t="s">
        <v>19</v>
      </c>
      <c r="E271" s="138" t="s">
        <v>0</v>
      </c>
      <c r="F271" s="138" t="s">
        <v>344</v>
      </c>
      <c r="G271" s="138">
        <v>1</v>
      </c>
      <c r="H271" s="138">
        <v>100</v>
      </c>
      <c r="I271" s="138" t="s">
        <v>14</v>
      </c>
      <c r="J271" s="147" t="s">
        <v>47</v>
      </c>
      <c r="K271" s="138">
        <v>90</v>
      </c>
      <c r="M271" s="138" t="s">
        <v>9</v>
      </c>
      <c r="N271" s="138" t="s">
        <v>170</v>
      </c>
      <c r="P271" s="147" t="s">
        <v>54</v>
      </c>
      <c r="Q271" s="138" t="s">
        <v>155</v>
      </c>
      <c r="S271" s="138" t="s">
        <v>156</v>
      </c>
      <c r="V271" s="138" t="s">
        <v>156</v>
      </c>
      <c r="Y271" s="138" t="s">
        <v>156</v>
      </c>
      <c r="AB271" s="138" t="s">
        <v>149</v>
      </c>
      <c r="AC271" s="138">
        <v>0.9</v>
      </c>
      <c r="AE271" s="138">
        <v>4</v>
      </c>
      <c r="AF271" s="138">
        <v>0.1</v>
      </c>
      <c r="AG271" s="138">
        <v>4</v>
      </c>
      <c r="AK271" s="138">
        <v>1</v>
      </c>
      <c r="AM271" s="138">
        <v>1600</v>
      </c>
      <c r="AN271" s="138">
        <v>2</v>
      </c>
      <c r="AP271" s="138">
        <v>1</v>
      </c>
      <c r="AR271" s="138">
        <v>4</v>
      </c>
      <c r="AT271" s="138">
        <v>2</v>
      </c>
      <c r="AU271" s="138">
        <v>1</v>
      </c>
      <c r="AW271" s="147" t="s">
        <v>64</v>
      </c>
      <c r="AX271" s="138" t="s">
        <v>44</v>
      </c>
      <c r="BC271" s="138" t="s">
        <v>280</v>
      </c>
      <c r="BD271" s="138">
        <v>30</v>
      </c>
      <c r="BE271" s="138">
        <v>1</v>
      </c>
      <c r="BI271" s="138" t="s">
        <v>242</v>
      </c>
      <c r="BJ271" s="138">
        <v>60</v>
      </c>
      <c r="BK271" s="138">
        <v>1</v>
      </c>
      <c r="BL271" s="138">
        <v>62500</v>
      </c>
      <c r="BM271" s="138">
        <v>0.105</v>
      </c>
      <c r="BN271" s="138">
        <v>1.5</v>
      </c>
      <c r="BO271" s="138">
        <v>0.5</v>
      </c>
      <c r="BP271" s="163">
        <f t="shared" si="19"/>
        <v>30</v>
      </c>
      <c r="BQ271" s="138">
        <v>2</v>
      </c>
      <c r="BR271" s="138">
        <v>-4</v>
      </c>
      <c r="BS271" s="138">
        <v>4</v>
      </c>
      <c r="BT271" s="138">
        <v>15</v>
      </c>
      <c r="BU271" s="138" t="s">
        <v>203</v>
      </c>
      <c r="CD271" s="163">
        <f t="shared" si="20"/>
        <v>0</v>
      </c>
      <c r="CR271" s="163"/>
      <c r="CY271" s="153" t="s">
        <v>191</v>
      </c>
      <c r="DA271" s="138" t="s">
        <v>158</v>
      </c>
      <c r="DC271" s="138">
        <v>9.9</v>
      </c>
      <c r="DD271" s="164">
        <f t="shared" si="21"/>
        <v>9</v>
      </c>
      <c r="DE271" s="165">
        <v>0.93</v>
      </c>
      <c r="ES271" s="167"/>
    </row>
    <row r="272" spans="1:151" s="138" customFormat="1" x14ac:dyDescent="0.2">
      <c r="A272" s="138" t="s">
        <v>485</v>
      </c>
      <c r="B272" s="138" t="s">
        <v>507</v>
      </c>
      <c r="C272" s="138" t="s">
        <v>487</v>
      </c>
      <c r="D272" s="138" t="s">
        <v>16</v>
      </c>
      <c r="E272" s="138" t="s">
        <v>0</v>
      </c>
      <c r="F272" s="138" t="s">
        <v>344</v>
      </c>
      <c r="G272" s="138">
        <v>1</v>
      </c>
      <c r="H272" s="138">
        <v>100</v>
      </c>
      <c r="I272" s="138" t="s">
        <v>14</v>
      </c>
      <c r="J272" s="147" t="s">
        <v>47</v>
      </c>
      <c r="K272" s="138">
        <v>90</v>
      </c>
      <c r="M272" s="138" t="s">
        <v>9</v>
      </c>
      <c r="N272" s="138" t="s">
        <v>170</v>
      </c>
      <c r="P272" s="147" t="s">
        <v>54</v>
      </c>
      <c r="Q272" s="138" t="s">
        <v>155</v>
      </c>
      <c r="S272" s="138" t="s">
        <v>156</v>
      </c>
      <c r="V272" s="138" t="s">
        <v>156</v>
      </c>
      <c r="Y272" s="138" t="s">
        <v>156</v>
      </c>
      <c r="AB272" s="138" t="s">
        <v>149</v>
      </c>
      <c r="AC272" s="138">
        <v>0.9</v>
      </c>
      <c r="AE272" s="138">
        <v>4</v>
      </c>
      <c r="AF272" s="138">
        <v>0.1</v>
      </c>
      <c r="AG272" s="138">
        <v>4</v>
      </c>
      <c r="AK272" s="138">
        <v>1</v>
      </c>
      <c r="AM272" s="138">
        <v>400</v>
      </c>
      <c r="AN272" s="138">
        <v>2</v>
      </c>
      <c r="AP272" s="138">
        <v>1</v>
      </c>
      <c r="AR272" s="138">
        <v>4</v>
      </c>
      <c r="AT272" s="138">
        <v>2</v>
      </c>
      <c r="AU272" s="138">
        <v>1</v>
      </c>
      <c r="AW272" s="147" t="s">
        <v>188</v>
      </c>
      <c r="AX272" s="138" t="s">
        <v>44</v>
      </c>
      <c r="BC272" s="138" t="s">
        <v>280</v>
      </c>
      <c r="BD272" s="138">
        <v>30</v>
      </c>
      <c r="BE272" s="138">
        <v>1</v>
      </c>
      <c r="BI272" s="138" t="s">
        <v>242</v>
      </c>
      <c r="BJ272" s="138">
        <v>60</v>
      </c>
      <c r="BK272" s="138">
        <v>1</v>
      </c>
      <c r="BL272" s="138">
        <v>62500</v>
      </c>
      <c r="BM272" s="138">
        <v>0.105</v>
      </c>
      <c r="BN272" s="138">
        <v>1.5</v>
      </c>
      <c r="BO272" s="138">
        <v>0.5</v>
      </c>
      <c r="BP272" s="163">
        <f t="shared" si="19"/>
        <v>30</v>
      </c>
      <c r="BQ272" s="138">
        <v>2</v>
      </c>
      <c r="BR272" s="138">
        <v>-4</v>
      </c>
      <c r="BS272" s="138">
        <v>4</v>
      </c>
      <c r="BT272" s="138">
        <v>15</v>
      </c>
      <c r="BU272" s="138" t="s">
        <v>203</v>
      </c>
      <c r="CD272" s="163">
        <f t="shared" si="20"/>
        <v>0</v>
      </c>
      <c r="CR272" s="163"/>
      <c r="CY272" s="153" t="s">
        <v>191</v>
      </c>
      <c r="DA272" s="138" t="s">
        <v>158</v>
      </c>
      <c r="DC272" s="138">
        <v>8.6</v>
      </c>
      <c r="DD272" s="164">
        <f t="shared" si="21"/>
        <v>8</v>
      </c>
      <c r="DE272" s="165">
        <v>0.93</v>
      </c>
      <c r="ES272" s="167"/>
      <c r="EU272" s="138" t="s">
        <v>508</v>
      </c>
    </row>
    <row r="273" spans="1:178" s="138" customFormat="1" x14ac:dyDescent="0.2">
      <c r="A273" s="138" t="s">
        <v>485</v>
      </c>
      <c r="B273" s="138" t="s">
        <v>509</v>
      </c>
      <c r="C273" s="138" t="s">
        <v>487</v>
      </c>
      <c r="D273" s="138" t="s">
        <v>16</v>
      </c>
      <c r="E273" s="138" t="s">
        <v>0</v>
      </c>
      <c r="F273" s="138" t="s">
        <v>344</v>
      </c>
      <c r="G273" s="138">
        <v>1</v>
      </c>
      <c r="H273" s="138">
        <v>100</v>
      </c>
      <c r="I273" s="138" t="s">
        <v>14</v>
      </c>
      <c r="J273" s="147" t="s">
        <v>47</v>
      </c>
      <c r="K273" s="138">
        <v>90</v>
      </c>
      <c r="M273" s="138" t="s">
        <v>9</v>
      </c>
      <c r="N273" s="138" t="s">
        <v>170</v>
      </c>
      <c r="P273" s="147" t="s">
        <v>54</v>
      </c>
      <c r="Q273" s="138" t="s">
        <v>155</v>
      </c>
      <c r="S273" s="138" t="s">
        <v>156</v>
      </c>
      <c r="V273" s="138" t="s">
        <v>156</v>
      </c>
      <c r="Y273" s="138" t="s">
        <v>156</v>
      </c>
      <c r="AB273" s="138" t="s">
        <v>149</v>
      </c>
      <c r="AC273" s="138">
        <v>0.9</v>
      </c>
      <c r="AE273" s="138">
        <v>4</v>
      </c>
      <c r="AF273" s="138">
        <v>0.1</v>
      </c>
      <c r="AG273" s="138">
        <v>4</v>
      </c>
      <c r="AK273" s="138">
        <v>1</v>
      </c>
      <c r="AM273" s="138">
        <v>400</v>
      </c>
      <c r="AN273" s="138">
        <v>2</v>
      </c>
      <c r="AP273" s="138">
        <v>1</v>
      </c>
      <c r="AR273" s="138">
        <v>4</v>
      </c>
      <c r="AT273" s="138">
        <v>2</v>
      </c>
      <c r="AU273" s="138">
        <v>1</v>
      </c>
      <c r="AW273" s="147" t="s">
        <v>188</v>
      </c>
      <c r="AX273" s="138" t="s">
        <v>44</v>
      </c>
      <c r="BC273" s="138" t="s">
        <v>280</v>
      </c>
      <c r="BD273" s="138">
        <v>30</v>
      </c>
      <c r="BE273" s="138">
        <v>1</v>
      </c>
      <c r="BI273" s="138" t="s">
        <v>242</v>
      </c>
      <c r="BJ273" s="138">
        <v>60</v>
      </c>
      <c r="BK273" s="138">
        <v>1</v>
      </c>
      <c r="BL273" s="138">
        <v>62500</v>
      </c>
      <c r="BM273" s="138">
        <v>0.105</v>
      </c>
      <c r="BN273" s="138">
        <v>1.5</v>
      </c>
      <c r="BO273" s="138">
        <v>0.5</v>
      </c>
      <c r="BP273" s="163">
        <f t="shared" si="19"/>
        <v>30</v>
      </c>
      <c r="BQ273" s="138">
        <v>2</v>
      </c>
      <c r="BR273" s="138">
        <v>-4</v>
      </c>
      <c r="BS273" s="138">
        <v>4</v>
      </c>
      <c r="BT273" s="138">
        <v>15</v>
      </c>
      <c r="BU273" s="138" t="s">
        <v>203</v>
      </c>
      <c r="CD273" s="163">
        <f t="shared" si="20"/>
        <v>0</v>
      </c>
      <c r="CR273" s="163"/>
      <c r="CY273" s="153" t="s">
        <v>191</v>
      </c>
      <c r="DA273" s="138" t="s">
        <v>158</v>
      </c>
      <c r="DC273" s="138">
        <v>6.4</v>
      </c>
      <c r="DD273" s="164">
        <f t="shared" si="21"/>
        <v>6</v>
      </c>
      <c r="DE273" s="165">
        <v>0.92</v>
      </c>
      <c r="ES273" s="167"/>
      <c r="EU273" s="138" t="s">
        <v>510</v>
      </c>
    </row>
    <row r="274" spans="1:178" s="138" customFormat="1" x14ac:dyDescent="0.2">
      <c r="A274" s="138" t="s">
        <v>485</v>
      </c>
      <c r="B274" s="138" t="s">
        <v>511</v>
      </c>
      <c r="C274" s="138" t="s">
        <v>487</v>
      </c>
      <c r="D274" s="138" t="s">
        <v>16</v>
      </c>
      <c r="E274" s="138" t="s">
        <v>0</v>
      </c>
      <c r="F274" s="138" t="s">
        <v>344</v>
      </c>
      <c r="G274" s="138">
        <v>1</v>
      </c>
      <c r="H274" s="138">
        <v>100</v>
      </c>
      <c r="I274" s="138" t="s">
        <v>14</v>
      </c>
      <c r="J274" s="147" t="s">
        <v>47</v>
      </c>
      <c r="K274" s="138">
        <v>90</v>
      </c>
      <c r="M274" s="138" t="s">
        <v>9</v>
      </c>
      <c r="N274" s="138" t="s">
        <v>170</v>
      </c>
      <c r="P274" s="147" t="s">
        <v>54</v>
      </c>
      <c r="Q274" s="138" t="s">
        <v>155</v>
      </c>
      <c r="S274" s="138" t="s">
        <v>156</v>
      </c>
      <c r="V274" s="138" t="s">
        <v>156</v>
      </c>
      <c r="Y274" s="138" t="s">
        <v>156</v>
      </c>
      <c r="AB274" s="138" t="s">
        <v>149</v>
      </c>
      <c r="AC274" s="138">
        <v>0.9</v>
      </c>
      <c r="AE274" s="138">
        <v>4</v>
      </c>
      <c r="AF274" s="138">
        <v>0.1</v>
      </c>
      <c r="AG274" s="138">
        <v>4</v>
      </c>
      <c r="AK274" s="138">
        <v>1</v>
      </c>
      <c r="AM274" s="138">
        <v>400</v>
      </c>
      <c r="AN274" s="138">
        <v>2</v>
      </c>
      <c r="AP274" s="138">
        <v>1</v>
      </c>
      <c r="AR274" s="138">
        <v>4</v>
      </c>
      <c r="AT274" s="138">
        <v>2</v>
      </c>
      <c r="AU274" s="138">
        <v>1</v>
      </c>
      <c r="AW274" s="147" t="s">
        <v>188</v>
      </c>
      <c r="AX274" s="138" t="s">
        <v>44</v>
      </c>
      <c r="BC274" s="138" t="s">
        <v>280</v>
      </c>
      <c r="BD274" s="138">
        <v>30</v>
      </c>
      <c r="BE274" s="138">
        <v>1</v>
      </c>
      <c r="BI274" s="138" t="s">
        <v>242</v>
      </c>
      <c r="BJ274" s="138">
        <v>60</v>
      </c>
      <c r="BK274" s="138">
        <v>1</v>
      </c>
      <c r="BL274" s="138">
        <v>62500</v>
      </c>
      <c r="BM274" s="138">
        <v>0.105</v>
      </c>
      <c r="BN274" s="138">
        <v>1.5</v>
      </c>
      <c r="BO274" s="138">
        <v>0.5</v>
      </c>
      <c r="BP274" s="163">
        <f t="shared" si="19"/>
        <v>30</v>
      </c>
      <c r="BQ274" s="138">
        <v>2</v>
      </c>
      <c r="BR274" s="138">
        <v>-4</v>
      </c>
      <c r="BS274" s="138">
        <v>4</v>
      </c>
      <c r="BT274" s="138">
        <v>15</v>
      </c>
      <c r="BU274" s="138" t="s">
        <v>203</v>
      </c>
      <c r="CD274" s="163">
        <f t="shared" si="20"/>
        <v>0</v>
      </c>
      <c r="CR274" s="163"/>
      <c r="CY274" s="153" t="s">
        <v>191</v>
      </c>
      <c r="DA274" s="138" t="s">
        <v>158</v>
      </c>
      <c r="DC274" s="138">
        <v>6</v>
      </c>
      <c r="DD274" s="164">
        <f t="shared" si="21"/>
        <v>6</v>
      </c>
      <c r="DE274" s="165">
        <v>0.9</v>
      </c>
      <c r="ES274" s="167"/>
      <c r="EU274" s="138" t="s">
        <v>511</v>
      </c>
    </row>
    <row r="275" spans="1:178" s="138" customFormat="1" x14ac:dyDescent="0.2">
      <c r="A275" s="138" t="s">
        <v>485</v>
      </c>
      <c r="B275" s="138" t="s">
        <v>512</v>
      </c>
      <c r="C275" s="138" t="s">
        <v>487</v>
      </c>
      <c r="D275" s="138" t="s">
        <v>16</v>
      </c>
      <c r="E275" s="138" t="s">
        <v>0</v>
      </c>
      <c r="F275" s="138" t="s">
        <v>344</v>
      </c>
      <c r="G275" s="138">
        <v>1</v>
      </c>
      <c r="H275" s="138">
        <v>100</v>
      </c>
      <c r="I275" s="138" t="s">
        <v>14</v>
      </c>
      <c r="J275" s="147" t="s">
        <v>47</v>
      </c>
      <c r="K275" s="138">
        <v>90</v>
      </c>
      <c r="M275" s="138" t="s">
        <v>11</v>
      </c>
      <c r="N275" s="138" t="s">
        <v>170</v>
      </c>
      <c r="P275" s="147" t="s">
        <v>54</v>
      </c>
      <c r="Q275" s="138" t="s">
        <v>155</v>
      </c>
      <c r="S275" s="138" t="s">
        <v>156</v>
      </c>
      <c r="V275" s="138" t="s">
        <v>156</v>
      </c>
      <c r="Y275" s="138" t="s">
        <v>156</v>
      </c>
      <c r="AB275" s="138" t="s">
        <v>149</v>
      </c>
      <c r="AC275" s="138">
        <v>0.9</v>
      </c>
      <c r="AE275" s="138">
        <v>4</v>
      </c>
      <c r="AF275" s="138">
        <v>0.1</v>
      </c>
      <c r="AG275" s="138">
        <v>4</v>
      </c>
      <c r="AK275" s="138">
        <v>1</v>
      </c>
      <c r="AM275" s="138">
        <v>400</v>
      </c>
      <c r="AN275" s="138">
        <v>2</v>
      </c>
      <c r="AP275" s="138">
        <v>1</v>
      </c>
      <c r="AR275" s="138">
        <v>4</v>
      </c>
      <c r="AT275" s="138">
        <v>2</v>
      </c>
      <c r="AU275" s="138">
        <v>1</v>
      </c>
      <c r="AW275" s="147" t="s">
        <v>188</v>
      </c>
      <c r="AX275" s="138" t="s">
        <v>44</v>
      </c>
      <c r="BC275" s="138" t="s">
        <v>279</v>
      </c>
      <c r="BD275" s="138">
        <v>45</v>
      </c>
      <c r="BE275" s="138">
        <v>1</v>
      </c>
      <c r="BI275" s="138" t="s">
        <v>242</v>
      </c>
      <c r="BJ275" s="138">
        <v>60</v>
      </c>
      <c r="BK275" s="138">
        <v>1</v>
      </c>
      <c r="BL275" s="138">
        <v>93750</v>
      </c>
      <c r="BM275" s="138">
        <v>0.105</v>
      </c>
      <c r="BN275" s="138">
        <v>1.5</v>
      </c>
      <c r="BO275" s="138">
        <v>0.5</v>
      </c>
      <c r="BP275" s="163">
        <f t="shared" ref="BP275:BP278" si="22">BL275*BJ275*8*BK275/1000000</f>
        <v>45</v>
      </c>
      <c r="BQ275" s="138">
        <v>2</v>
      </c>
      <c r="BR275" s="138">
        <v>-4</v>
      </c>
      <c r="BS275" s="138">
        <v>4</v>
      </c>
      <c r="BT275" s="138">
        <v>10</v>
      </c>
      <c r="BU275" s="138" t="s">
        <v>203</v>
      </c>
      <c r="CD275" s="163"/>
      <c r="CR275" s="163"/>
      <c r="CY275" s="153" t="s">
        <v>191</v>
      </c>
      <c r="DA275" s="138" t="s">
        <v>158</v>
      </c>
      <c r="DC275" s="138">
        <v>7.2</v>
      </c>
      <c r="DD275" s="164">
        <f>FLOOR(DC275,1)</f>
        <v>7</v>
      </c>
      <c r="DE275" s="165">
        <v>0.92</v>
      </c>
      <c r="ES275" s="167"/>
    </row>
    <row r="276" spans="1:178" s="138" customFormat="1" x14ac:dyDescent="0.2">
      <c r="A276" s="138" t="s">
        <v>485</v>
      </c>
      <c r="B276" s="138" t="s">
        <v>513</v>
      </c>
      <c r="C276" s="138" t="s">
        <v>487</v>
      </c>
      <c r="D276" s="138" t="s">
        <v>16</v>
      </c>
      <c r="E276" s="138" t="s">
        <v>0</v>
      </c>
      <c r="F276" s="138" t="s">
        <v>344</v>
      </c>
      <c r="G276" s="138">
        <v>1</v>
      </c>
      <c r="H276" s="138">
        <v>100</v>
      </c>
      <c r="I276" s="138" t="s">
        <v>14</v>
      </c>
      <c r="J276" s="147" t="s">
        <v>47</v>
      </c>
      <c r="K276" s="138">
        <v>90</v>
      </c>
      <c r="M276" s="138" t="s">
        <v>11</v>
      </c>
      <c r="N276" s="138" t="s">
        <v>170</v>
      </c>
      <c r="P276" s="147" t="s">
        <v>54</v>
      </c>
      <c r="Q276" s="138" t="s">
        <v>155</v>
      </c>
      <c r="S276" s="138" t="s">
        <v>156</v>
      </c>
      <c r="V276" s="138" t="s">
        <v>156</v>
      </c>
      <c r="Y276" s="138" t="s">
        <v>156</v>
      </c>
      <c r="AB276" s="138" t="s">
        <v>149</v>
      </c>
      <c r="AC276" s="138">
        <v>0.9</v>
      </c>
      <c r="AE276" s="138">
        <v>4</v>
      </c>
      <c r="AF276" s="138">
        <v>0.1</v>
      </c>
      <c r="AG276" s="138">
        <v>4</v>
      </c>
      <c r="AK276" s="138">
        <v>1</v>
      </c>
      <c r="AM276" s="138">
        <v>400</v>
      </c>
      <c r="AN276" s="138">
        <v>2</v>
      </c>
      <c r="AP276" s="138">
        <v>1</v>
      </c>
      <c r="AR276" s="138">
        <v>4</v>
      </c>
      <c r="AT276" s="138">
        <v>2</v>
      </c>
      <c r="AU276" s="138">
        <v>1</v>
      </c>
      <c r="AW276" s="147" t="s">
        <v>188</v>
      </c>
      <c r="AX276" s="138" t="s">
        <v>44</v>
      </c>
      <c r="BC276" s="138" t="s">
        <v>279</v>
      </c>
      <c r="BD276" s="138">
        <v>45</v>
      </c>
      <c r="BE276" s="138">
        <v>1</v>
      </c>
      <c r="BI276" s="138" t="s">
        <v>242</v>
      </c>
      <c r="BJ276" s="138">
        <v>60</v>
      </c>
      <c r="BK276" s="138">
        <v>1</v>
      </c>
      <c r="BL276" s="138">
        <v>93750</v>
      </c>
      <c r="BM276" s="138">
        <v>0.03</v>
      </c>
      <c r="BN276" s="138">
        <v>1.0900000000000001</v>
      </c>
      <c r="BO276" s="138">
        <v>0.91</v>
      </c>
      <c r="BP276" s="163">
        <f t="shared" si="22"/>
        <v>45</v>
      </c>
      <c r="BQ276" s="138">
        <v>2</v>
      </c>
      <c r="BR276" s="138">
        <v>-4</v>
      </c>
      <c r="BS276" s="138">
        <v>4</v>
      </c>
      <c r="BT276" s="138">
        <v>10</v>
      </c>
      <c r="BU276" s="138" t="s">
        <v>203</v>
      </c>
      <c r="CD276" s="163"/>
      <c r="CR276" s="163"/>
      <c r="CY276" s="153" t="s">
        <v>191</v>
      </c>
      <c r="DA276" s="138" t="s">
        <v>158</v>
      </c>
      <c r="DC276" s="138">
        <v>7.3</v>
      </c>
      <c r="DD276" s="164">
        <f>FLOOR(DC276,1)</f>
        <v>7</v>
      </c>
      <c r="DE276" s="165">
        <v>0.93</v>
      </c>
      <c r="ES276" s="167"/>
    </row>
    <row r="277" spans="1:178" s="138" customFormat="1" x14ac:dyDescent="0.2">
      <c r="A277" s="138" t="s">
        <v>485</v>
      </c>
      <c r="B277" s="138" t="s">
        <v>514</v>
      </c>
      <c r="C277" s="138" t="s">
        <v>487</v>
      </c>
      <c r="D277" s="138" t="s">
        <v>16</v>
      </c>
      <c r="E277" s="138" t="s">
        <v>22</v>
      </c>
      <c r="F277" s="138" t="s">
        <v>344</v>
      </c>
      <c r="G277" s="138">
        <v>1</v>
      </c>
      <c r="H277" s="138">
        <v>100</v>
      </c>
      <c r="I277" s="138" t="s">
        <v>14</v>
      </c>
      <c r="J277" s="147" t="s">
        <v>50</v>
      </c>
      <c r="K277" s="138">
        <v>12</v>
      </c>
      <c r="M277" s="138" t="s">
        <v>11</v>
      </c>
      <c r="N277" s="138" t="s">
        <v>170</v>
      </c>
      <c r="P277" s="147" t="s">
        <v>54</v>
      </c>
      <c r="Q277" s="138" t="s">
        <v>155</v>
      </c>
      <c r="S277" s="138" t="s">
        <v>156</v>
      </c>
      <c r="V277" s="138" t="s">
        <v>156</v>
      </c>
      <c r="Y277" s="138" t="s">
        <v>156</v>
      </c>
      <c r="AB277" s="138" t="s">
        <v>149</v>
      </c>
      <c r="AC277" s="138">
        <v>0.9</v>
      </c>
      <c r="AE277" s="138">
        <v>4</v>
      </c>
      <c r="AF277" s="138">
        <v>0.1</v>
      </c>
      <c r="AG277" s="138">
        <v>4</v>
      </c>
      <c r="AK277" s="138">
        <v>1</v>
      </c>
      <c r="AM277" s="138">
        <v>400</v>
      </c>
      <c r="AN277" s="138">
        <v>2</v>
      </c>
      <c r="AP277" s="138">
        <v>1</v>
      </c>
      <c r="AR277" s="138">
        <v>4</v>
      </c>
      <c r="AT277" s="138">
        <v>2</v>
      </c>
      <c r="AU277" s="138">
        <v>1</v>
      </c>
      <c r="AW277" s="147" t="s">
        <v>188</v>
      </c>
      <c r="AX277" s="138" t="s">
        <v>44</v>
      </c>
      <c r="BC277" s="138" t="s">
        <v>279</v>
      </c>
      <c r="BD277" s="138">
        <v>45</v>
      </c>
      <c r="BE277" s="138">
        <v>1</v>
      </c>
      <c r="BI277" s="138" t="s">
        <v>242</v>
      </c>
      <c r="BJ277" s="138">
        <v>60</v>
      </c>
      <c r="BK277" s="138">
        <v>1</v>
      </c>
      <c r="BL277" s="138">
        <v>93750</v>
      </c>
      <c r="BM277" s="138">
        <v>0.105</v>
      </c>
      <c r="BN277" s="138">
        <v>1.5</v>
      </c>
      <c r="BO277" s="138">
        <v>0.5</v>
      </c>
      <c r="BP277" s="163">
        <f t="shared" si="22"/>
        <v>45</v>
      </c>
      <c r="BQ277" s="138">
        <v>2</v>
      </c>
      <c r="BR277" s="138">
        <v>-4</v>
      </c>
      <c r="BS277" s="138">
        <v>4</v>
      </c>
      <c r="BT277" s="138">
        <v>10</v>
      </c>
      <c r="BU277" s="138" t="s">
        <v>203</v>
      </c>
      <c r="CD277" s="163"/>
      <c r="CR277" s="163"/>
      <c r="CY277" s="153" t="s">
        <v>191</v>
      </c>
      <c r="DA277" s="138" t="s">
        <v>158</v>
      </c>
      <c r="DC277" s="138">
        <v>7.8</v>
      </c>
      <c r="DD277" s="164">
        <f>FLOOR(DC277,1)</f>
        <v>7</v>
      </c>
      <c r="DE277" s="165">
        <v>0.97</v>
      </c>
      <c r="ES277" s="167"/>
    </row>
    <row r="278" spans="1:178" s="138" customFormat="1" x14ac:dyDescent="0.2">
      <c r="A278" s="138" t="s">
        <v>485</v>
      </c>
      <c r="B278" s="138" t="s">
        <v>515</v>
      </c>
      <c r="C278" s="138" t="s">
        <v>487</v>
      </c>
      <c r="D278" s="138" t="s">
        <v>16</v>
      </c>
      <c r="E278" s="138" t="s">
        <v>22</v>
      </c>
      <c r="F278" s="138" t="s">
        <v>344</v>
      </c>
      <c r="G278" s="138">
        <v>1</v>
      </c>
      <c r="H278" s="138">
        <v>100</v>
      </c>
      <c r="I278" s="138" t="s">
        <v>14</v>
      </c>
      <c r="J278" s="147" t="s">
        <v>50</v>
      </c>
      <c r="K278" s="138">
        <v>12</v>
      </c>
      <c r="M278" s="138" t="s">
        <v>11</v>
      </c>
      <c r="N278" s="138" t="s">
        <v>170</v>
      </c>
      <c r="P278" s="147" t="s">
        <v>54</v>
      </c>
      <c r="Q278" s="138" t="s">
        <v>155</v>
      </c>
      <c r="S278" s="138" t="s">
        <v>156</v>
      </c>
      <c r="V278" s="138" t="s">
        <v>156</v>
      </c>
      <c r="Y278" s="138" t="s">
        <v>156</v>
      </c>
      <c r="AB278" s="138" t="s">
        <v>149</v>
      </c>
      <c r="AC278" s="138">
        <v>0.9</v>
      </c>
      <c r="AE278" s="138">
        <v>4</v>
      </c>
      <c r="AF278" s="138">
        <v>0.1</v>
      </c>
      <c r="AG278" s="138">
        <v>4</v>
      </c>
      <c r="AK278" s="138">
        <v>1</v>
      </c>
      <c r="AM278" s="138">
        <v>400</v>
      </c>
      <c r="AN278" s="138">
        <v>2</v>
      </c>
      <c r="AP278" s="138">
        <v>1</v>
      </c>
      <c r="AR278" s="138">
        <v>4</v>
      </c>
      <c r="AT278" s="138">
        <v>2</v>
      </c>
      <c r="AU278" s="138">
        <v>1</v>
      </c>
      <c r="AW278" s="147" t="s">
        <v>188</v>
      </c>
      <c r="AX278" s="138" t="s">
        <v>44</v>
      </c>
      <c r="BC278" s="138" t="s">
        <v>279</v>
      </c>
      <c r="BD278" s="138">
        <v>45</v>
      </c>
      <c r="BE278" s="138">
        <v>1</v>
      </c>
      <c r="BI278" s="138" t="s">
        <v>242</v>
      </c>
      <c r="BJ278" s="138">
        <v>60</v>
      </c>
      <c r="BK278" s="138">
        <v>1</v>
      </c>
      <c r="BL278" s="138">
        <v>93750</v>
      </c>
      <c r="BM278" s="138">
        <v>0.03</v>
      </c>
      <c r="BN278" s="138">
        <v>1.0900000000000001</v>
      </c>
      <c r="BO278" s="138">
        <v>0.91</v>
      </c>
      <c r="BP278" s="163">
        <f t="shared" si="22"/>
        <v>45</v>
      </c>
      <c r="BQ278" s="138">
        <v>2</v>
      </c>
      <c r="BR278" s="138">
        <v>-4</v>
      </c>
      <c r="BS278" s="138">
        <v>4</v>
      </c>
      <c r="BT278" s="138">
        <v>10</v>
      </c>
      <c r="BU278" s="138" t="s">
        <v>203</v>
      </c>
      <c r="CD278" s="163"/>
      <c r="CR278" s="163"/>
      <c r="CY278" s="153" t="s">
        <v>191</v>
      </c>
      <c r="DA278" s="138" t="s">
        <v>158</v>
      </c>
      <c r="DC278" s="138">
        <v>7.9</v>
      </c>
      <c r="DD278" s="164">
        <f>FLOOR(DC278,1)</f>
        <v>7</v>
      </c>
      <c r="DE278" s="165">
        <v>0.97</v>
      </c>
      <c r="ES278" s="167"/>
    </row>
    <row r="279" spans="1:178" s="138" customFormat="1" x14ac:dyDescent="0.2">
      <c r="A279" s="170" t="s">
        <v>521</v>
      </c>
      <c r="C279" s="170" t="s">
        <v>532</v>
      </c>
      <c r="D279" s="170" t="s">
        <v>16</v>
      </c>
      <c r="E279" s="170" t="s">
        <v>0</v>
      </c>
      <c r="F279" s="170" t="s">
        <v>344</v>
      </c>
      <c r="G279" s="170">
        <v>1</v>
      </c>
      <c r="H279" s="170">
        <v>100</v>
      </c>
      <c r="I279" s="170" t="s">
        <v>14</v>
      </c>
      <c r="J279" s="171" t="s">
        <v>47</v>
      </c>
      <c r="K279" s="170">
        <v>90</v>
      </c>
      <c r="L279" s="170"/>
      <c r="M279" s="170" t="s">
        <v>11</v>
      </c>
      <c r="N279" s="170" t="s">
        <v>170</v>
      </c>
      <c r="P279" s="171" t="s">
        <v>54</v>
      </c>
      <c r="Q279" s="170" t="s">
        <v>155</v>
      </c>
      <c r="R279" s="170"/>
      <c r="S279" s="170" t="s">
        <v>156</v>
      </c>
      <c r="T279" s="170"/>
      <c r="U279" s="170"/>
      <c r="V279" s="170" t="s">
        <v>156</v>
      </c>
      <c r="Y279" s="170" t="s">
        <v>156</v>
      </c>
      <c r="Z279" s="170"/>
      <c r="AA279" s="170"/>
      <c r="AB279" s="170" t="s">
        <v>42</v>
      </c>
      <c r="AC279" s="170">
        <v>0.92578000000000005</v>
      </c>
      <c r="AD279" s="170"/>
      <c r="AE279" s="170">
        <v>8</v>
      </c>
      <c r="AF279" s="170">
        <v>0.1</v>
      </c>
      <c r="AG279" s="170">
        <v>4</v>
      </c>
      <c r="AI279" s="170">
        <v>200</v>
      </c>
      <c r="AJ279" s="170"/>
      <c r="AK279" s="170"/>
      <c r="AL279" s="170"/>
      <c r="AM279" s="170">
        <v>200</v>
      </c>
      <c r="AN279" s="170">
        <v>5</v>
      </c>
      <c r="AO279" s="170"/>
      <c r="AP279" s="170">
        <v>1</v>
      </c>
      <c r="AQ279" s="170">
        <v>3</v>
      </c>
      <c r="AR279" s="170"/>
      <c r="AS279" s="170"/>
      <c r="AT279" s="170">
        <v>2</v>
      </c>
      <c r="AU279" s="170">
        <v>1</v>
      </c>
      <c r="AV279" s="170"/>
      <c r="AW279" s="171" t="s">
        <v>188</v>
      </c>
      <c r="AX279" s="170" t="s">
        <v>44</v>
      </c>
      <c r="BB279" s="170" t="s">
        <v>163</v>
      </c>
      <c r="BC279" s="170" t="s">
        <v>25</v>
      </c>
      <c r="BD279" s="170">
        <v>30</v>
      </c>
      <c r="BE279" s="170">
        <v>1</v>
      </c>
      <c r="BI279" s="170" t="s">
        <v>242</v>
      </c>
      <c r="BJ279" s="170">
        <v>60</v>
      </c>
      <c r="BK279" s="170">
        <v>1</v>
      </c>
      <c r="BL279" s="170">
        <v>62500</v>
      </c>
      <c r="BM279" s="170">
        <v>0.105</v>
      </c>
      <c r="BN279" s="170">
        <v>1.5</v>
      </c>
      <c r="BO279" s="170">
        <v>0</v>
      </c>
      <c r="BP279" s="16">
        <f>BJ279*BL279*8*BK279/1000000</f>
        <v>30</v>
      </c>
      <c r="BQ279" s="170">
        <v>2</v>
      </c>
      <c r="BR279" s="170">
        <v>-4</v>
      </c>
      <c r="BS279" s="170">
        <v>4</v>
      </c>
      <c r="BT279" s="170">
        <v>10</v>
      </c>
      <c r="BU279" s="170" t="s">
        <v>203</v>
      </c>
      <c r="CD279" s="163"/>
      <c r="CR279" s="163"/>
      <c r="CY279" s="153" t="s">
        <v>191</v>
      </c>
      <c r="DA279" s="170" t="s">
        <v>158</v>
      </c>
      <c r="DC279" s="172">
        <v>5</v>
      </c>
      <c r="DD279" s="170">
        <v>5</v>
      </c>
      <c r="DE279" s="173">
        <v>1</v>
      </c>
      <c r="DF279" s="170"/>
      <c r="DG279" s="170"/>
      <c r="DH279" s="170"/>
      <c r="ES279" s="167"/>
    </row>
    <row r="280" spans="1:178" s="138" customFormat="1" x14ac:dyDescent="0.2">
      <c r="A280" s="170" t="s">
        <v>521</v>
      </c>
      <c r="C280" s="170" t="s">
        <v>532</v>
      </c>
      <c r="D280" s="170" t="s">
        <v>16</v>
      </c>
      <c r="E280" s="170" t="s">
        <v>0</v>
      </c>
      <c r="F280" s="170" t="s">
        <v>344</v>
      </c>
      <c r="G280" s="170">
        <v>1</v>
      </c>
      <c r="H280" s="170">
        <v>100</v>
      </c>
      <c r="I280" s="170" t="s">
        <v>14</v>
      </c>
      <c r="J280" s="171" t="s">
        <v>47</v>
      </c>
      <c r="K280" s="170">
        <v>90</v>
      </c>
      <c r="L280" s="170"/>
      <c r="M280" s="170" t="s">
        <v>11</v>
      </c>
      <c r="N280" s="170" t="s">
        <v>170</v>
      </c>
      <c r="P280" s="171" t="s">
        <v>54</v>
      </c>
      <c r="Q280" s="170" t="s">
        <v>155</v>
      </c>
      <c r="R280" s="170"/>
      <c r="S280" s="170" t="s">
        <v>156</v>
      </c>
      <c r="T280" s="170"/>
      <c r="U280" s="170"/>
      <c r="V280" s="170" t="s">
        <v>156</v>
      </c>
      <c r="Y280" s="170" t="s">
        <v>156</v>
      </c>
      <c r="Z280" s="170"/>
      <c r="AA280" s="170"/>
      <c r="AB280" s="170" t="s">
        <v>42</v>
      </c>
      <c r="AC280" s="170">
        <v>0.92578000000000005</v>
      </c>
      <c r="AD280" s="170"/>
      <c r="AE280" s="170">
        <v>8</v>
      </c>
      <c r="AF280" s="170">
        <v>0.1</v>
      </c>
      <c r="AG280" s="170">
        <v>4</v>
      </c>
      <c r="AI280" s="170">
        <v>200</v>
      </c>
      <c r="AJ280" s="170"/>
      <c r="AK280" s="170"/>
      <c r="AL280" s="170"/>
      <c r="AM280" s="170">
        <v>200</v>
      </c>
      <c r="AN280" s="170">
        <v>5</v>
      </c>
      <c r="AO280" s="170"/>
      <c r="AP280" s="170">
        <v>1</v>
      </c>
      <c r="AQ280" s="170">
        <v>3</v>
      </c>
      <c r="AR280" s="170"/>
      <c r="AS280" s="170"/>
      <c r="AT280" s="170">
        <v>2</v>
      </c>
      <c r="AU280" s="170">
        <v>1</v>
      </c>
      <c r="AV280" s="170"/>
      <c r="AW280" s="171" t="s">
        <v>188</v>
      </c>
      <c r="AX280" s="170" t="s">
        <v>44</v>
      </c>
      <c r="BB280" s="170" t="s">
        <v>163</v>
      </c>
      <c r="BC280" s="170" t="s">
        <v>348</v>
      </c>
      <c r="BD280" s="170">
        <v>8</v>
      </c>
      <c r="BE280" s="170">
        <v>1</v>
      </c>
      <c r="BI280" s="170" t="s">
        <v>242</v>
      </c>
      <c r="BJ280" s="170">
        <v>60</v>
      </c>
      <c r="BK280" s="170">
        <v>1</v>
      </c>
      <c r="BL280" s="170">
        <v>16667</v>
      </c>
      <c r="BM280" s="170">
        <v>0.105</v>
      </c>
      <c r="BN280" s="170">
        <v>1.5</v>
      </c>
      <c r="BO280" s="170">
        <v>0</v>
      </c>
      <c r="BP280" s="16">
        <f t="shared" ref="BP280:BP282" si="23">BJ280*BL280*8*BK280/1000000</f>
        <v>8.0001599999999993</v>
      </c>
      <c r="BQ280" s="170">
        <v>2</v>
      </c>
      <c r="BR280" s="170">
        <v>-4</v>
      </c>
      <c r="BS280" s="170">
        <v>4</v>
      </c>
      <c r="BT280" s="170">
        <v>10</v>
      </c>
      <c r="BU280" s="170" t="s">
        <v>203</v>
      </c>
      <c r="CY280" s="153" t="s">
        <v>191</v>
      </c>
      <c r="DA280" s="170" t="s">
        <v>158</v>
      </c>
      <c r="DC280" s="172">
        <v>9</v>
      </c>
      <c r="DD280" s="170">
        <v>9</v>
      </c>
      <c r="DE280" s="173">
        <v>0.97219999999999995</v>
      </c>
      <c r="DF280" s="170"/>
      <c r="DG280" s="170"/>
      <c r="DH280" s="170"/>
    </row>
    <row r="281" spans="1:178" x14ac:dyDescent="0.2">
      <c r="A281" s="170" t="s">
        <v>521</v>
      </c>
      <c r="C281" s="170" t="s">
        <v>532</v>
      </c>
      <c r="D281" s="170" t="s">
        <v>16</v>
      </c>
      <c r="E281" s="170" t="s">
        <v>22</v>
      </c>
      <c r="F281" s="170" t="s">
        <v>344</v>
      </c>
      <c r="G281" s="170">
        <v>1</v>
      </c>
      <c r="H281" s="170">
        <v>100</v>
      </c>
      <c r="I281" s="170" t="s">
        <v>14</v>
      </c>
      <c r="J281" s="171" t="s">
        <v>50</v>
      </c>
      <c r="K281" s="170">
        <v>12</v>
      </c>
      <c r="L281" s="170"/>
      <c r="M281" s="170" t="s">
        <v>11</v>
      </c>
      <c r="N281" s="170" t="s">
        <v>170</v>
      </c>
      <c r="P281" s="171" t="s">
        <v>54</v>
      </c>
      <c r="Q281" s="170" t="s">
        <v>155</v>
      </c>
      <c r="R281" s="170"/>
      <c r="S281" s="170" t="s">
        <v>156</v>
      </c>
      <c r="T281" s="170"/>
      <c r="U281" s="170"/>
      <c r="V281" s="170" t="s">
        <v>156</v>
      </c>
      <c r="Y281" s="170" t="s">
        <v>156</v>
      </c>
      <c r="Z281" s="170"/>
      <c r="AA281" s="170"/>
      <c r="AB281" s="170" t="s">
        <v>42</v>
      </c>
      <c r="AC281" s="170">
        <v>0.92578000000000005</v>
      </c>
      <c r="AD281" s="170"/>
      <c r="AE281" s="170">
        <v>8</v>
      </c>
      <c r="AF281" s="170">
        <v>0.1</v>
      </c>
      <c r="AG281" s="170">
        <v>4</v>
      </c>
      <c r="AI281" s="170">
        <v>200</v>
      </c>
      <c r="AJ281" s="170"/>
      <c r="AK281" s="170"/>
      <c r="AL281" s="170"/>
      <c r="AM281" s="170">
        <v>200</v>
      </c>
      <c r="AN281" s="170">
        <v>5</v>
      </c>
      <c r="AO281" s="170"/>
      <c r="AP281" s="170">
        <v>1</v>
      </c>
      <c r="AQ281" s="170">
        <v>3</v>
      </c>
      <c r="AR281" s="170"/>
      <c r="AS281" s="170"/>
      <c r="AT281" s="170">
        <v>2</v>
      </c>
      <c r="AU281" s="170">
        <v>1</v>
      </c>
      <c r="AV281" s="170"/>
      <c r="AW281" s="171" t="s">
        <v>188</v>
      </c>
      <c r="AX281" s="170" t="s">
        <v>44</v>
      </c>
      <c r="BB281" s="170" t="s">
        <v>163</v>
      </c>
      <c r="BC281" s="170" t="s">
        <v>25</v>
      </c>
      <c r="BD281" s="170">
        <v>30</v>
      </c>
      <c r="BE281" s="170">
        <v>1</v>
      </c>
      <c r="BI281" s="170" t="s">
        <v>242</v>
      </c>
      <c r="BJ281" s="170">
        <v>60</v>
      </c>
      <c r="BK281" s="170">
        <v>1</v>
      </c>
      <c r="BL281" s="170">
        <v>62500</v>
      </c>
      <c r="BM281" s="170">
        <v>0.105</v>
      </c>
      <c r="BN281" s="170">
        <v>1.5</v>
      </c>
      <c r="BO281" s="170">
        <v>0</v>
      </c>
      <c r="BP281" s="16">
        <f t="shared" si="23"/>
        <v>30</v>
      </c>
      <c r="BQ281" s="170">
        <v>2</v>
      </c>
      <c r="BR281" s="170">
        <v>-4</v>
      </c>
      <c r="BS281" s="170">
        <v>4</v>
      </c>
      <c r="BT281" s="170">
        <v>10</v>
      </c>
      <c r="BU281" s="170" t="s">
        <v>203</v>
      </c>
      <c r="CY281" s="153" t="s">
        <v>191</v>
      </c>
      <c r="DA281" s="170" t="s">
        <v>158</v>
      </c>
      <c r="DC281" s="172">
        <v>3</v>
      </c>
      <c r="DD281" s="170">
        <v>3</v>
      </c>
      <c r="DE281" s="173">
        <v>1</v>
      </c>
      <c r="DF281" s="170"/>
      <c r="DG281" s="170"/>
      <c r="DH281" s="170"/>
    </row>
    <row r="282" spans="1:178" x14ac:dyDescent="0.2">
      <c r="A282" s="170" t="s">
        <v>521</v>
      </c>
      <c r="C282" s="170" t="s">
        <v>532</v>
      </c>
      <c r="D282" s="170" t="s">
        <v>16</v>
      </c>
      <c r="E282" s="170" t="s">
        <v>22</v>
      </c>
      <c r="F282" s="170" t="s">
        <v>344</v>
      </c>
      <c r="G282" s="170">
        <v>1</v>
      </c>
      <c r="H282" s="170">
        <v>100</v>
      </c>
      <c r="I282" s="170" t="s">
        <v>14</v>
      </c>
      <c r="J282" s="171" t="s">
        <v>50</v>
      </c>
      <c r="K282" s="170">
        <v>12</v>
      </c>
      <c r="L282" s="170"/>
      <c r="M282" s="170" t="s">
        <v>11</v>
      </c>
      <c r="N282" s="170" t="s">
        <v>170</v>
      </c>
      <c r="P282" s="171" t="s">
        <v>54</v>
      </c>
      <c r="Q282" s="170" t="s">
        <v>155</v>
      </c>
      <c r="R282" s="170"/>
      <c r="S282" s="170" t="s">
        <v>156</v>
      </c>
      <c r="T282" s="170"/>
      <c r="U282" s="170"/>
      <c r="V282" s="170" t="s">
        <v>156</v>
      </c>
      <c r="Y282" s="170" t="s">
        <v>156</v>
      </c>
      <c r="Z282" s="170"/>
      <c r="AA282" s="170"/>
      <c r="AB282" s="170" t="s">
        <v>42</v>
      </c>
      <c r="AC282" s="170">
        <v>0.92578000000000005</v>
      </c>
      <c r="AD282" s="170"/>
      <c r="AE282" s="170">
        <v>8</v>
      </c>
      <c r="AF282" s="170">
        <v>0.1</v>
      </c>
      <c r="AG282" s="170">
        <v>4</v>
      </c>
      <c r="AI282" s="170">
        <v>200</v>
      </c>
      <c r="AJ282" s="170"/>
      <c r="AK282" s="170"/>
      <c r="AL282" s="170"/>
      <c r="AM282" s="170">
        <v>200</v>
      </c>
      <c r="AN282" s="170">
        <v>5</v>
      </c>
      <c r="AO282" s="170"/>
      <c r="AP282" s="170">
        <v>1</v>
      </c>
      <c r="AQ282" s="170">
        <v>3</v>
      </c>
      <c r="AR282" s="170"/>
      <c r="AS282" s="170"/>
      <c r="AT282" s="170">
        <v>2</v>
      </c>
      <c r="AU282" s="170">
        <v>1</v>
      </c>
      <c r="AV282" s="170"/>
      <c r="AW282" s="171" t="s">
        <v>188</v>
      </c>
      <c r="AX282" s="170" t="s">
        <v>44</v>
      </c>
      <c r="BB282" s="170" t="s">
        <v>163</v>
      </c>
      <c r="BC282" s="170" t="s">
        <v>348</v>
      </c>
      <c r="BD282" s="170">
        <v>8</v>
      </c>
      <c r="BE282" s="170">
        <v>1</v>
      </c>
      <c r="BI282" s="170" t="s">
        <v>242</v>
      </c>
      <c r="BJ282" s="170">
        <v>60</v>
      </c>
      <c r="BK282" s="170">
        <v>1</v>
      </c>
      <c r="BL282" s="170">
        <v>16667</v>
      </c>
      <c r="BM282" s="170">
        <v>0.105</v>
      </c>
      <c r="BN282" s="170">
        <v>1.5</v>
      </c>
      <c r="BO282" s="170">
        <v>0</v>
      </c>
      <c r="BP282" s="16">
        <f t="shared" si="23"/>
        <v>8.0001599999999993</v>
      </c>
      <c r="BQ282" s="170">
        <v>2</v>
      </c>
      <c r="BR282" s="170">
        <v>-4</v>
      </c>
      <c r="BS282" s="170">
        <v>4</v>
      </c>
      <c r="BT282" s="170">
        <v>10</v>
      </c>
      <c r="BU282" s="170" t="s">
        <v>203</v>
      </c>
      <c r="CY282" s="153" t="s">
        <v>191</v>
      </c>
      <c r="DA282" s="170" t="s">
        <v>158</v>
      </c>
      <c r="DC282" s="172">
        <v>9</v>
      </c>
      <c r="DD282" s="170">
        <v>9</v>
      </c>
      <c r="DE282" s="173">
        <v>1</v>
      </c>
      <c r="DF282" s="170"/>
      <c r="DG282" s="170"/>
      <c r="DH282" s="170"/>
    </row>
    <row r="283" spans="1:178" x14ac:dyDescent="0.2">
      <c r="A283" s="170" t="s">
        <v>522</v>
      </c>
      <c r="C283" s="170" t="s">
        <v>523</v>
      </c>
      <c r="D283" s="170" t="s">
        <v>524</v>
      </c>
      <c r="E283" s="170" t="s">
        <v>21</v>
      </c>
      <c r="F283" s="170" t="s">
        <v>344</v>
      </c>
      <c r="G283" s="170">
        <v>1</v>
      </c>
      <c r="H283" s="170">
        <v>100</v>
      </c>
      <c r="I283" s="170" t="s">
        <v>14</v>
      </c>
      <c r="J283" s="171" t="s">
        <v>50</v>
      </c>
      <c r="K283" s="170">
        <v>12</v>
      </c>
      <c r="L283" s="170"/>
      <c r="M283" s="170" t="s">
        <v>9</v>
      </c>
      <c r="N283" s="170" t="s">
        <v>170</v>
      </c>
      <c r="O283" s="170"/>
      <c r="P283" s="171" t="s">
        <v>54</v>
      </c>
      <c r="Q283" s="170" t="s">
        <v>155</v>
      </c>
      <c r="R283" s="170"/>
      <c r="S283" s="170" t="s">
        <v>525</v>
      </c>
      <c r="T283" s="170"/>
      <c r="U283" s="170"/>
      <c r="V283" s="170" t="s">
        <v>525</v>
      </c>
      <c r="W283" s="170"/>
      <c r="X283" s="170"/>
      <c r="Y283" s="170" t="s">
        <v>525</v>
      </c>
      <c r="Z283" s="170"/>
      <c r="AA283" s="170"/>
      <c r="AB283" s="170" t="s">
        <v>526</v>
      </c>
      <c r="AC283" s="174">
        <v>0.753</v>
      </c>
      <c r="AE283" s="170">
        <v>8</v>
      </c>
      <c r="AF283" s="170">
        <v>0.1</v>
      </c>
      <c r="AG283" s="170">
        <v>4</v>
      </c>
      <c r="AH283" s="170"/>
      <c r="AI283" s="170">
        <v>200</v>
      </c>
      <c r="AJ283" s="170"/>
      <c r="AK283" s="170"/>
      <c r="AL283" s="170"/>
      <c r="AM283" s="170">
        <v>200</v>
      </c>
      <c r="AN283" s="170">
        <v>2</v>
      </c>
      <c r="AO283" s="170"/>
      <c r="AP283" s="170">
        <v>0</v>
      </c>
      <c r="AQ283" s="170">
        <v>0</v>
      </c>
      <c r="AR283" s="170"/>
      <c r="AS283" s="170"/>
      <c r="AT283" s="170">
        <v>2</v>
      </c>
      <c r="AU283" s="170">
        <v>1</v>
      </c>
      <c r="AV283" s="170"/>
      <c r="AW283" s="175" t="s">
        <v>188</v>
      </c>
      <c r="AX283" s="174" t="s">
        <v>456</v>
      </c>
      <c r="BB283" s="170" t="s">
        <v>527</v>
      </c>
      <c r="BC283" s="170" t="s">
        <v>528</v>
      </c>
      <c r="BD283" s="170">
        <v>30</v>
      </c>
      <c r="BE283" s="170">
        <v>1</v>
      </c>
      <c r="BF283" s="170"/>
      <c r="BI283" s="170" t="s">
        <v>242</v>
      </c>
      <c r="BJ283" s="170">
        <v>60</v>
      </c>
      <c r="BK283" s="170">
        <v>1</v>
      </c>
      <c r="BL283" s="170">
        <v>62500</v>
      </c>
      <c r="BM283" s="170">
        <v>0.105</v>
      </c>
      <c r="BN283" s="170">
        <v>1.5</v>
      </c>
      <c r="BO283" s="170">
        <v>0.5</v>
      </c>
      <c r="BP283" s="176">
        <v>30</v>
      </c>
      <c r="BQ283" s="170">
        <v>2</v>
      </c>
      <c r="BR283" s="170">
        <v>-4</v>
      </c>
      <c r="BS283" s="170">
        <v>4</v>
      </c>
      <c r="BT283" s="170">
        <v>10</v>
      </c>
      <c r="BU283" s="170">
        <v>99</v>
      </c>
      <c r="BV283" s="170"/>
      <c r="BW283" s="170"/>
      <c r="BX283" s="170"/>
      <c r="CY283" s="153" t="s">
        <v>191</v>
      </c>
      <c r="DC283" s="170">
        <v>4.5999999999999996</v>
      </c>
      <c r="DD283" s="170">
        <v>4</v>
      </c>
      <c r="DE283" s="170"/>
      <c r="DF283" s="170"/>
      <c r="DG283" s="170"/>
      <c r="DH283" s="170"/>
      <c r="DI283" s="170"/>
      <c r="DJ283" s="170"/>
    </row>
    <row r="284" spans="1:178" x14ac:dyDescent="0.2">
      <c r="A284" s="170" t="s">
        <v>522</v>
      </c>
      <c r="C284" s="170" t="s">
        <v>523</v>
      </c>
      <c r="D284" s="170" t="s">
        <v>524</v>
      </c>
      <c r="E284" s="170" t="s">
        <v>21</v>
      </c>
      <c r="F284" s="170" t="s">
        <v>344</v>
      </c>
      <c r="G284" s="170">
        <v>1</v>
      </c>
      <c r="H284" s="170">
        <v>100</v>
      </c>
      <c r="I284" s="170" t="s">
        <v>14</v>
      </c>
      <c r="J284" s="171" t="s">
        <v>50</v>
      </c>
      <c r="K284" s="170">
        <v>12</v>
      </c>
      <c r="L284" s="170"/>
      <c r="M284" s="170" t="s">
        <v>9</v>
      </c>
      <c r="N284" s="170" t="s">
        <v>170</v>
      </c>
      <c r="O284" s="170"/>
      <c r="P284" s="171" t="s">
        <v>54</v>
      </c>
      <c r="Q284" s="170" t="s">
        <v>155</v>
      </c>
      <c r="R284" s="170"/>
      <c r="S284" s="170" t="s">
        <v>525</v>
      </c>
      <c r="T284" s="170"/>
      <c r="U284" s="170"/>
      <c r="V284" s="170" t="s">
        <v>525</v>
      </c>
      <c r="W284" s="170"/>
      <c r="X284" s="170"/>
      <c r="Y284" s="170" t="s">
        <v>525</v>
      </c>
      <c r="Z284" s="170"/>
      <c r="AA284" s="170"/>
      <c r="AB284" s="170" t="s">
        <v>526</v>
      </c>
      <c r="AC284" s="174">
        <v>0.753</v>
      </c>
      <c r="AE284" s="170">
        <v>8</v>
      </c>
      <c r="AF284" s="170">
        <v>0.1</v>
      </c>
      <c r="AG284" s="170">
        <v>4</v>
      </c>
      <c r="AH284" s="170"/>
      <c r="AI284" s="170">
        <v>200</v>
      </c>
      <c r="AJ284" s="170"/>
      <c r="AK284" s="170"/>
      <c r="AL284" s="170"/>
      <c r="AM284" s="170">
        <v>200</v>
      </c>
      <c r="AN284" s="170">
        <v>2</v>
      </c>
      <c r="AO284" s="170"/>
      <c r="AP284" s="170">
        <v>0</v>
      </c>
      <c r="AQ284" s="170">
        <v>0</v>
      </c>
      <c r="AR284" s="170"/>
      <c r="AS284" s="170"/>
      <c r="AT284" s="170">
        <v>2</v>
      </c>
      <c r="AU284" s="170">
        <v>1</v>
      </c>
      <c r="AV284" s="170"/>
      <c r="AW284" s="175" t="s">
        <v>188</v>
      </c>
      <c r="AX284" s="174" t="s">
        <v>456</v>
      </c>
      <c r="BB284" s="170" t="s">
        <v>527</v>
      </c>
      <c r="BC284" s="170" t="s">
        <v>528</v>
      </c>
      <c r="BD284" s="170">
        <v>45</v>
      </c>
      <c r="BE284" s="170">
        <v>1</v>
      </c>
      <c r="BF284" s="170"/>
      <c r="BI284" s="170" t="s">
        <v>242</v>
      </c>
      <c r="BJ284" s="170">
        <v>60</v>
      </c>
      <c r="BK284" s="170">
        <v>1</v>
      </c>
      <c r="BL284" s="170">
        <v>93750</v>
      </c>
      <c r="BM284" s="170">
        <v>0.105</v>
      </c>
      <c r="BN284" s="170">
        <v>1.5</v>
      </c>
      <c r="BO284" s="170">
        <v>0.5</v>
      </c>
      <c r="BP284" s="176">
        <v>45</v>
      </c>
      <c r="BQ284" s="170">
        <v>2</v>
      </c>
      <c r="BR284" s="170">
        <v>-4</v>
      </c>
      <c r="BS284" s="170">
        <v>4</v>
      </c>
      <c r="BT284" s="170">
        <v>10</v>
      </c>
      <c r="BU284" s="170">
        <v>99</v>
      </c>
      <c r="BV284" s="170"/>
      <c r="BW284" s="170"/>
      <c r="BX284" s="170"/>
      <c r="CY284" s="153" t="s">
        <v>191</v>
      </c>
      <c r="DC284" s="170">
        <v>5.5</v>
      </c>
      <c r="DD284" s="170">
        <v>5</v>
      </c>
      <c r="DE284" s="170"/>
      <c r="DF284" s="170"/>
      <c r="DG284" s="170"/>
      <c r="DH284" s="170"/>
      <c r="DI284" s="170"/>
      <c r="DJ284" s="170"/>
    </row>
    <row r="285" spans="1:178" x14ac:dyDescent="0.2">
      <c r="A285" s="170" t="s">
        <v>522</v>
      </c>
      <c r="C285" s="170" t="s">
        <v>523</v>
      </c>
      <c r="D285" s="170" t="s">
        <v>524</v>
      </c>
      <c r="E285" s="170" t="s">
        <v>21</v>
      </c>
      <c r="F285" s="170" t="s">
        <v>344</v>
      </c>
      <c r="G285" s="170">
        <v>1</v>
      </c>
      <c r="H285" s="170">
        <v>100</v>
      </c>
      <c r="I285" s="170" t="s">
        <v>14</v>
      </c>
      <c r="J285" s="171" t="s">
        <v>50</v>
      </c>
      <c r="K285" s="170">
        <v>12</v>
      </c>
      <c r="L285" s="170"/>
      <c r="M285" s="170" t="s">
        <v>9</v>
      </c>
      <c r="N285" s="170" t="s">
        <v>170</v>
      </c>
      <c r="O285" s="170"/>
      <c r="P285" s="171" t="s">
        <v>54</v>
      </c>
      <c r="Q285" s="170" t="s">
        <v>155</v>
      </c>
      <c r="R285" s="170"/>
      <c r="S285" s="170" t="s">
        <v>525</v>
      </c>
      <c r="T285" s="170"/>
      <c r="U285" s="170"/>
      <c r="V285" s="170" t="s">
        <v>525</v>
      </c>
      <c r="W285" s="170"/>
      <c r="X285" s="170"/>
      <c r="Y285" s="170" t="s">
        <v>525</v>
      </c>
      <c r="Z285" s="170"/>
      <c r="AA285" s="170"/>
      <c r="AB285" s="170" t="s">
        <v>526</v>
      </c>
      <c r="AC285" s="174">
        <v>0.753</v>
      </c>
      <c r="AE285" s="170">
        <v>8</v>
      </c>
      <c r="AF285" s="170">
        <v>0.1</v>
      </c>
      <c r="AG285" s="170">
        <v>4</v>
      </c>
      <c r="AH285" s="170"/>
      <c r="AI285" s="170">
        <v>200</v>
      </c>
      <c r="AJ285" s="170"/>
      <c r="AK285" s="170"/>
      <c r="AL285" s="170"/>
      <c r="AM285" s="170">
        <v>200</v>
      </c>
      <c r="AN285" s="170">
        <v>2</v>
      </c>
      <c r="AO285" s="170"/>
      <c r="AP285" s="170">
        <v>0</v>
      </c>
      <c r="AQ285" s="170">
        <v>0</v>
      </c>
      <c r="AR285" s="170"/>
      <c r="AS285" s="170"/>
      <c r="AT285" s="170">
        <v>2</v>
      </c>
      <c r="AU285" s="170">
        <v>1</v>
      </c>
      <c r="AV285" s="170"/>
      <c r="AW285" s="175" t="s">
        <v>188</v>
      </c>
      <c r="AX285" s="174" t="s">
        <v>456</v>
      </c>
      <c r="BB285" s="170" t="s">
        <v>527</v>
      </c>
      <c r="BC285" s="170" t="s">
        <v>529</v>
      </c>
      <c r="BD285" s="170">
        <v>30</v>
      </c>
      <c r="BE285" s="170">
        <v>1</v>
      </c>
      <c r="BF285" s="170"/>
      <c r="BI285" s="170" t="s">
        <v>242</v>
      </c>
      <c r="BJ285" s="170">
        <v>60</v>
      </c>
      <c r="BK285" s="170">
        <v>1</v>
      </c>
      <c r="BL285" s="170">
        <v>62500</v>
      </c>
      <c r="BM285" s="170">
        <v>0.105</v>
      </c>
      <c r="BN285" s="170">
        <v>1.5</v>
      </c>
      <c r="BO285" s="170">
        <v>0.5</v>
      </c>
      <c r="BP285" s="176">
        <v>30</v>
      </c>
      <c r="BQ285" s="170">
        <v>2</v>
      </c>
      <c r="BR285" s="170">
        <v>-4</v>
      </c>
      <c r="BS285" s="170">
        <v>4</v>
      </c>
      <c r="BT285" s="170">
        <v>10</v>
      </c>
      <c r="BU285" s="170">
        <v>99</v>
      </c>
      <c r="BV285" s="170"/>
      <c r="BW285" s="170"/>
      <c r="BX285" s="170"/>
      <c r="CY285" s="153" t="s">
        <v>191</v>
      </c>
      <c r="DC285" s="170">
        <v>7.9</v>
      </c>
      <c r="DD285" s="170">
        <v>7</v>
      </c>
      <c r="DE285" s="170"/>
      <c r="DF285" s="170"/>
      <c r="DG285" s="170"/>
      <c r="DH285" s="170"/>
      <c r="DI285" s="170"/>
      <c r="DJ285" s="170"/>
    </row>
    <row r="286" spans="1:178" x14ac:dyDescent="0.2">
      <c r="A286" s="170" t="s">
        <v>522</v>
      </c>
      <c r="C286" s="170" t="s">
        <v>523</v>
      </c>
      <c r="D286" s="170" t="s">
        <v>524</v>
      </c>
      <c r="E286" s="170" t="s">
        <v>21</v>
      </c>
      <c r="F286" s="170" t="s">
        <v>344</v>
      </c>
      <c r="G286" s="170">
        <v>1</v>
      </c>
      <c r="H286" s="170">
        <v>100</v>
      </c>
      <c r="I286" s="170" t="s">
        <v>14</v>
      </c>
      <c r="J286" s="171" t="s">
        <v>50</v>
      </c>
      <c r="K286" s="170">
        <v>12</v>
      </c>
      <c r="L286" s="170"/>
      <c r="M286" s="170" t="s">
        <v>9</v>
      </c>
      <c r="N286" s="170" t="s">
        <v>170</v>
      </c>
      <c r="O286" s="170"/>
      <c r="P286" s="171" t="s">
        <v>54</v>
      </c>
      <c r="Q286" s="170" t="s">
        <v>155</v>
      </c>
      <c r="R286" s="170"/>
      <c r="S286" s="170" t="s">
        <v>525</v>
      </c>
      <c r="T286" s="170"/>
      <c r="U286" s="170"/>
      <c r="V286" s="170" t="s">
        <v>525</v>
      </c>
      <c r="W286" s="170"/>
      <c r="X286" s="170"/>
      <c r="Y286" s="170" t="s">
        <v>525</v>
      </c>
      <c r="Z286" s="170"/>
      <c r="AA286" s="170"/>
      <c r="AB286" s="170" t="s">
        <v>526</v>
      </c>
      <c r="AC286" s="174">
        <v>0.753</v>
      </c>
      <c r="AE286" s="170">
        <v>8</v>
      </c>
      <c r="AF286" s="170">
        <v>0.1</v>
      </c>
      <c r="AG286" s="170">
        <v>4</v>
      </c>
      <c r="AH286" s="170"/>
      <c r="AI286" s="170">
        <v>200</v>
      </c>
      <c r="AJ286" s="170"/>
      <c r="AK286" s="170"/>
      <c r="AL286" s="170"/>
      <c r="AM286" s="170">
        <v>200</v>
      </c>
      <c r="AN286" s="170">
        <v>2</v>
      </c>
      <c r="AO286" s="170"/>
      <c r="AP286" s="170">
        <v>0</v>
      </c>
      <c r="AQ286" s="170">
        <v>0</v>
      </c>
      <c r="AR286" s="170"/>
      <c r="AS286" s="170"/>
      <c r="AT286" s="170">
        <v>2</v>
      </c>
      <c r="AU286" s="170">
        <v>1</v>
      </c>
      <c r="AV286" s="170"/>
      <c r="AW286" s="175" t="s">
        <v>188</v>
      </c>
      <c r="AX286" s="174" t="s">
        <v>456</v>
      </c>
      <c r="BB286" s="170" t="s">
        <v>527</v>
      </c>
      <c r="BC286" s="170" t="s">
        <v>529</v>
      </c>
      <c r="BD286" s="170">
        <v>8</v>
      </c>
      <c r="BE286" s="170">
        <v>1</v>
      </c>
      <c r="BF286" s="170"/>
      <c r="BI286" s="170" t="s">
        <v>242</v>
      </c>
      <c r="BJ286" s="170">
        <v>60</v>
      </c>
      <c r="BK286" s="170">
        <v>1</v>
      </c>
      <c r="BL286" s="170">
        <v>16667</v>
      </c>
      <c r="BM286" s="170">
        <v>0.105</v>
      </c>
      <c r="BN286" s="170">
        <v>1.5</v>
      </c>
      <c r="BO286" s="170">
        <v>0.5</v>
      </c>
      <c r="BP286" s="176">
        <v>8</v>
      </c>
      <c r="BQ286" s="170">
        <v>2</v>
      </c>
      <c r="BR286" s="170">
        <v>-4</v>
      </c>
      <c r="BS286" s="170">
        <v>4</v>
      </c>
      <c r="BT286" s="170">
        <v>10</v>
      </c>
      <c r="BU286" s="170">
        <v>99</v>
      </c>
      <c r="BV286" s="170"/>
      <c r="BW286" s="170"/>
      <c r="BX286" s="170"/>
      <c r="CY286" s="153" t="s">
        <v>191</v>
      </c>
      <c r="DC286" s="170" t="s">
        <v>530</v>
      </c>
      <c r="DD286" s="170" t="s">
        <v>531</v>
      </c>
      <c r="DE286" s="170"/>
      <c r="DF286" s="170"/>
      <c r="DG286" s="170"/>
      <c r="DH286" s="170"/>
      <c r="DI286" s="170"/>
      <c r="DJ286" s="170"/>
    </row>
    <row r="287" spans="1:178" s="178" customFormat="1" x14ac:dyDescent="0.2">
      <c r="A287" s="177" t="s">
        <v>534</v>
      </c>
      <c r="C287" s="179" t="s">
        <v>535</v>
      </c>
      <c r="D287" s="177" t="s">
        <v>16</v>
      </c>
      <c r="E287" s="177" t="s">
        <v>22</v>
      </c>
      <c r="F287" s="177" t="s">
        <v>344</v>
      </c>
      <c r="G287" s="177">
        <v>1</v>
      </c>
      <c r="H287" s="177">
        <v>100</v>
      </c>
      <c r="I287" s="177" t="s">
        <v>14</v>
      </c>
      <c r="J287" s="180" t="s">
        <v>50</v>
      </c>
      <c r="K287" s="177">
        <v>12</v>
      </c>
      <c r="L287" s="177"/>
      <c r="M287" s="177" t="s">
        <v>11</v>
      </c>
      <c r="N287" s="177" t="s">
        <v>170</v>
      </c>
      <c r="O287" s="177"/>
      <c r="P287" s="180" t="s">
        <v>54</v>
      </c>
      <c r="Q287" s="177" t="s">
        <v>155</v>
      </c>
      <c r="R287" s="177" t="s">
        <v>536</v>
      </c>
      <c r="S287" s="177" t="s">
        <v>156</v>
      </c>
      <c r="T287" s="177"/>
      <c r="U287" s="177"/>
      <c r="V287" s="177"/>
      <c r="W287" s="177"/>
      <c r="X287" s="177"/>
      <c r="Y287" s="177"/>
      <c r="Z287" s="177"/>
      <c r="AA287" s="177"/>
      <c r="AB287" s="177" t="s">
        <v>42</v>
      </c>
      <c r="AC287" s="177">
        <v>0.93</v>
      </c>
      <c r="AD287" s="177"/>
      <c r="AE287" s="177"/>
      <c r="AF287" s="177">
        <v>0.1</v>
      </c>
      <c r="AG287" s="177">
        <v>10</v>
      </c>
      <c r="AH287" s="177" t="s">
        <v>537</v>
      </c>
      <c r="AI287" s="177">
        <v>800</v>
      </c>
      <c r="AJ287" s="177" t="s">
        <v>538</v>
      </c>
      <c r="AK287" s="177">
        <v>0</v>
      </c>
      <c r="AL287" s="177"/>
      <c r="AM287" s="177"/>
      <c r="AN287" s="177"/>
      <c r="AO287" s="177"/>
      <c r="AP287" s="177">
        <v>1</v>
      </c>
      <c r="AQ287" s="177">
        <v>1</v>
      </c>
      <c r="AR287" s="177">
        <v>2.5</v>
      </c>
      <c r="AS287" s="177"/>
      <c r="AT287" s="177" t="s">
        <v>539</v>
      </c>
      <c r="AU287" s="177">
        <v>1</v>
      </c>
      <c r="AV287" s="177"/>
      <c r="AW287" s="180" t="s">
        <v>188</v>
      </c>
      <c r="AX287" s="177" t="s">
        <v>44</v>
      </c>
      <c r="AY287" s="177"/>
      <c r="AZ287" s="177"/>
      <c r="BA287" s="177"/>
      <c r="BB287" s="177" t="s">
        <v>163</v>
      </c>
      <c r="BC287" s="177" t="s">
        <v>25</v>
      </c>
      <c r="BD287" s="177">
        <v>45</v>
      </c>
      <c r="BE287" s="177">
        <v>1</v>
      </c>
      <c r="BI287" s="177" t="s">
        <v>242</v>
      </c>
      <c r="BJ287" s="177">
        <v>60</v>
      </c>
      <c r="BK287" s="177">
        <v>1</v>
      </c>
      <c r="BL287" s="177">
        <v>93750</v>
      </c>
      <c r="BM287" s="177">
        <v>0.105</v>
      </c>
      <c r="BN287" s="177">
        <v>1.5</v>
      </c>
      <c r="BO287" s="177">
        <v>0.5</v>
      </c>
      <c r="BP287" s="181"/>
      <c r="BQ287" s="177">
        <v>2</v>
      </c>
      <c r="BR287" s="177">
        <v>-4</v>
      </c>
      <c r="BS287" s="177">
        <v>4</v>
      </c>
      <c r="BT287" s="177">
        <v>10</v>
      </c>
      <c r="BU287" s="177" t="s">
        <v>203</v>
      </c>
      <c r="BV287" s="177"/>
      <c r="BW287" s="177"/>
      <c r="BX287" s="177"/>
      <c r="BY287" s="177"/>
      <c r="BZ287" s="177"/>
      <c r="CA287" s="177"/>
      <c r="CB287" s="177"/>
      <c r="CC287" s="177"/>
      <c r="CD287" s="177"/>
      <c r="CE287" s="181"/>
      <c r="CF287" s="177"/>
      <c r="CG287" s="177"/>
      <c r="CH287" s="177"/>
      <c r="CI287" s="177"/>
      <c r="CJ287" s="177"/>
      <c r="CK287" s="177"/>
      <c r="CL287" s="177"/>
      <c r="CM287" s="177"/>
      <c r="CN287" s="177"/>
      <c r="CO287" s="177"/>
      <c r="CP287" s="177"/>
      <c r="CQ287" s="177"/>
      <c r="CR287" s="177"/>
      <c r="CS287" s="177"/>
      <c r="CT287" s="181"/>
      <c r="CU287" s="177"/>
      <c r="CV287" s="177"/>
      <c r="CW287" s="177"/>
      <c r="CX287" s="177"/>
      <c r="CY287" s="179" t="s">
        <v>191</v>
      </c>
      <c r="CZ287" s="177"/>
      <c r="DA287" s="177" t="s">
        <v>159</v>
      </c>
      <c r="DC287" s="177">
        <v>8.4</v>
      </c>
      <c r="DD287" s="182">
        <v>8</v>
      </c>
      <c r="DE287" s="183">
        <v>0.92100000000000004</v>
      </c>
      <c r="DF287" s="184">
        <v>0.828998503</v>
      </c>
      <c r="DG287" s="184">
        <v>0</v>
      </c>
      <c r="DH287" s="184">
        <v>0</v>
      </c>
      <c r="DI287" s="184">
        <v>2.255012604</v>
      </c>
      <c r="DJ287" s="184">
        <v>3.4366764330000001</v>
      </c>
      <c r="DK287" s="184">
        <v>2.015537465</v>
      </c>
      <c r="DL287" s="184">
        <v>3.154280462</v>
      </c>
      <c r="DM287" s="184">
        <v>5.8788994309999998</v>
      </c>
      <c r="DN287" s="184">
        <v>276.64078130000001</v>
      </c>
      <c r="DO287" s="184">
        <v>136.32376189999999</v>
      </c>
      <c r="DP287" s="184">
        <v>269.46808700000003</v>
      </c>
      <c r="DQ287" s="184">
        <v>440.4291743</v>
      </c>
      <c r="DR287" s="177"/>
      <c r="DS287" s="177"/>
      <c r="DT287" s="177"/>
      <c r="DU287" s="177"/>
      <c r="DV287" s="177"/>
      <c r="DW287" s="177"/>
      <c r="DX287" s="177"/>
      <c r="DY287" s="177"/>
      <c r="DZ287" s="177"/>
      <c r="EA287" s="177"/>
      <c r="EB287" s="177"/>
      <c r="EC287" s="177"/>
      <c r="ED287" s="177"/>
      <c r="EE287" s="177"/>
      <c r="EF287" s="177"/>
      <c r="EG287" s="177"/>
      <c r="EH287" s="177"/>
      <c r="EI287" s="177"/>
      <c r="EJ287" s="177"/>
      <c r="EK287" s="177"/>
      <c r="EL287" s="177"/>
      <c r="EM287" s="177"/>
      <c r="EN287" s="177"/>
      <c r="EO287" s="177"/>
      <c r="EP287" s="185">
        <v>67.980584730000004</v>
      </c>
      <c r="EQ287" s="177"/>
      <c r="ER287" s="177"/>
      <c r="ES287" s="177"/>
      <c r="ET287" s="177"/>
      <c r="EU287" s="177"/>
      <c r="EV287" s="177"/>
      <c r="EW287" s="177"/>
      <c r="EX287" s="177"/>
      <c r="EY287" s="177"/>
      <c r="EZ287" s="177"/>
      <c r="FA287" s="177"/>
      <c r="FB287" s="177"/>
      <c r="FC287" s="177"/>
      <c r="FD287" s="177"/>
      <c r="FE287" s="177"/>
      <c r="FF287" s="177"/>
      <c r="FG287" s="177"/>
      <c r="FH287" s="177"/>
      <c r="FI287" s="177"/>
      <c r="FJ287" s="177"/>
      <c r="FK287" s="177"/>
      <c r="FL287" s="177"/>
      <c r="FM287" s="177"/>
      <c r="FN287" s="177"/>
      <c r="FO287" s="177"/>
      <c r="FP287" s="177"/>
      <c r="FQ287" s="177"/>
      <c r="FT287" s="177"/>
      <c r="FU287" s="177"/>
      <c r="FV287" s="177"/>
    </row>
    <row r="288" spans="1:178" s="178" customFormat="1" x14ac:dyDescent="0.2">
      <c r="A288" s="177" t="s">
        <v>534</v>
      </c>
      <c r="C288" s="177" t="s">
        <v>535</v>
      </c>
      <c r="D288" s="177" t="s">
        <v>16</v>
      </c>
      <c r="E288" s="177" t="s">
        <v>22</v>
      </c>
      <c r="F288" s="177" t="s">
        <v>344</v>
      </c>
      <c r="G288" s="177">
        <v>1</v>
      </c>
      <c r="H288" s="177">
        <v>100</v>
      </c>
      <c r="I288" s="177" t="s">
        <v>14</v>
      </c>
      <c r="J288" s="180" t="s">
        <v>50</v>
      </c>
      <c r="K288" s="177">
        <v>12</v>
      </c>
      <c r="L288" s="177"/>
      <c r="M288" s="177" t="s">
        <v>11</v>
      </c>
      <c r="N288" s="177" t="s">
        <v>170</v>
      </c>
      <c r="O288" s="177"/>
      <c r="P288" s="180" t="s">
        <v>54</v>
      </c>
      <c r="Q288" s="177" t="s">
        <v>155</v>
      </c>
      <c r="R288" s="177" t="s">
        <v>536</v>
      </c>
      <c r="S288" s="177" t="s">
        <v>156</v>
      </c>
      <c r="T288" s="177"/>
      <c r="U288" s="177"/>
      <c r="V288" s="177"/>
      <c r="W288" s="177"/>
      <c r="X288" s="177"/>
      <c r="Y288" s="177"/>
      <c r="Z288" s="177"/>
      <c r="AA288" s="177"/>
      <c r="AB288" s="177" t="s">
        <v>42</v>
      </c>
      <c r="AC288" s="177">
        <v>0.93</v>
      </c>
      <c r="AD288" s="177"/>
      <c r="AE288" s="177"/>
      <c r="AF288" s="177">
        <v>0.1</v>
      </c>
      <c r="AG288" s="177">
        <v>10</v>
      </c>
      <c r="AH288" s="177" t="s">
        <v>537</v>
      </c>
      <c r="AI288" s="177">
        <v>800</v>
      </c>
      <c r="AJ288" s="177" t="s">
        <v>538</v>
      </c>
      <c r="AK288" s="177">
        <v>0</v>
      </c>
      <c r="AL288" s="177"/>
      <c r="AM288" s="177"/>
      <c r="AN288" s="177"/>
      <c r="AO288" s="177"/>
      <c r="AP288" s="177">
        <v>1</v>
      </c>
      <c r="AQ288" s="177">
        <v>1</v>
      </c>
      <c r="AR288" s="177">
        <v>2.5</v>
      </c>
      <c r="AS288" s="177"/>
      <c r="AT288" s="177" t="s">
        <v>539</v>
      </c>
      <c r="AU288" s="177">
        <v>1</v>
      </c>
      <c r="AV288" s="177"/>
      <c r="AW288" s="180" t="s">
        <v>188</v>
      </c>
      <c r="AX288" s="177" t="s">
        <v>44</v>
      </c>
      <c r="AY288" s="177"/>
      <c r="AZ288" s="177"/>
      <c r="BA288" s="177"/>
      <c r="BB288" s="177" t="s">
        <v>163</v>
      </c>
      <c r="BC288" s="177" t="s">
        <v>25</v>
      </c>
      <c r="BD288" s="177">
        <v>30</v>
      </c>
      <c r="BE288" s="177">
        <v>1</v>
      </c>
      <c r="BI288" s="177" t="s">
        <v>242</v>
      </c>
      <c r="BJ288" s="177">
        <v>60</v>
      </c>
      <c r="BK288" s="177">
        <v>1</v>
      </c>
      <c r="BL288" s="177">
        <v>62500</v>
      </c>
      <c r="BM288" s="177">
        <v>0.105</v>
      </c>
      <c r="BN288" s="177">
        <v>1.5</v>
      </c>
      <c r="BO288" s="177">
        <v>0.5</v>
      </c>
      <c r="BP288" s="181"/>
      <c r="BQ288" s="177">
        <v>2</v>
      </c>
      <c r="BR288" s="177">
        <v>-4</v>
      </c>
      <c r="BS288" s="177">
        <v>4</v>
      </c>
      <c r="BT288" s="177">
        <v>10</v>
      </c>
      <c r="BU288" s="177" t="s">
        <v>203</v>
      </c>
      <c r="BV288" s="177"/>
      <c r="BW288" s="177"/>
      <c r="BX288" s="177"/>
      <c r="BY288" s="177"/>
      <c r="BZ288" s="177"/>
      <c r="CA288" s="177"/>
      <c r="CB288" s="177"/>
      <c r="CC288" s="177"/>
      <c r="CD288" s="177"/>
      <c r="CE288" s="181"/>
      <c r="CF288" s="177"/>
      <c r="CG288" s="177"/>
      <c r="CH288" s="177"/>
      <c r="CI288" s="177"/>
      <c r="CJ288" s="177"/>
      <c r="CK288" s="177"/>
      <c r="CL288" s="177"/>
      <c r="CM288" s="177"/>
      <c r="CN288" s="177"/>
      <c r="CO288" s="177"/>
      <c r="CP288" s="177"/>
      <c r="CQ288" s="177"/>
      <c r="CR288" s="177"/>
      <c r="CS288" s="177"/>
      <c r="CT288" s="181"/>
      <c r="CU288" s="177"/>
      <c r="CV288" s="177"/>
      <c r="CW288" s="177"/>
      <c r="CX288" s="177"/>
      <c r="CY288" s="179" t="s">
        <v>191</v>
      </c>
      <c r="CZ288" s="177"/>
      <c r="DA288" s="177" t="s">
        <v>159</v>
      </c>
      <c r="DC288" s="177">
        <v>13.4</v>
      </c>
      <c r="DD288" s="182">
        <v>13</v>
      </c>
      <c r="DE288" s="183">
        <v>0.92400000000000004</v>
      </c>
      <c r="DF288" s="184">
        <v>0.77951611799999998</v>
      </c>
      <c r="DG288" s="184">
        <v>0</v>
      </c>
      <c r="DH288" s="184">
        <v>0</v>
      </c>
      <c r="DI288" s="184">
        <v>2.0608439650000001</v>
      </c>
      <c r="DJ288" s="184">
        <v>3.1705925650000002</v>
      </c>
      <c r="DK288" s="184">
        <v>1.788423978</v>
      </c>
      <c r="DL288" s="184">
        <v>2.9132804189999999</v>
      </c>
      <c r="DM288" s="184">
        <v>5.4559016580000002</v>
      </c>
      <c r="DN288" s="184">
        <v>212.11065389999999</v>
      </c>
      <c r="DO288" s="184">
        <v>101.0827202</v>
      </c>
      <c r="DP288" s="184">
        <v>202.3458167</v>
      </c>
      <c r="DQ288" s="184">
        <v>347.5515067</v>
      </c>
      <c r="DR288" s="177"/>
      <c r="DS288" s="177"/>
      <c r="DT288" s="177"/>
      <c r="DU288" s="177"/>
      <c r="DV288" s="177"/>
      <c r="DW288" s="177"/>
      <c r="DX288" s="177"/>
      <c r="DY288" s="177"/>
      <c r="DZ288" s="177"/>
      <c r="EA288" s="177"/>
      <c r="EB288" s="177"/>
      <c r="EC288" s="177"/>
      <c r="ED288" s="177"/>
      <c r="EE288" s="177"/>
      <c r="EF288" s="177"/>
      <c r="EG288" s="177"/>
      <c r="EH288" s="177"/>
      <c r="EI288" s="177"/>
      <c r="EJ288" s="177"/>
      <c r="EK288" s="177"/>
      <c r="EL288" s="177"/>
      <c r="EM288" s="177"/>
      <c r="EN288" s="177"/>
      <c r="EO288" s="177"/>
      <c r="EP288" s="185">
        <v>79.154083510000007</v>
      </c>
      <c r="EQ288" s="177"/>
      <c r="ER288" s="177"/>
      <c r="ES288" s="177"/>
      <c r="ET288" s="177"/>
      <c r="EU288" s="177"/>
      <c r="EV288" s="177"/>
      <c r="EW288" s="177"/>
      <c r="EX288" s="177"/>
      <c r="EY288" s="177"/>
      <c r="EZ288" s="177"/>
      <c r="FA288" s="177"/>
      <c r="FB288" s="177"/>
      <c r="FC288" s="177"/>
      <c r="FD288" s="177"/>
      <c r="FE288" s="177"/>
      <c r="FF288" s="177"/>
      <c r="FG288" s="177"/>
      <c r="FH288" s="177"/>
      <c r="FI288" s="177"/>
      <c r="FJ288" s="177"/>
      <c r="FK288" s="177"/>
      <c r="FL288" s="177"/>
      <c r="FM288" s="177"/>
      <c r="FN288" s="177"/>
      <c r="FO288" s="177"/>
      <c r="FP288" s="177"/>
      <c r="FQ288" s="177"/>
      <c r="FT288" s="177"/>
      <c r="FU288" s="177"/>
      <c r="FV288" s="177"/>
    </row>
    <row r="289" spans="1:178" s="178" customFormat="1" x14ac:dyDescent="0.2">
      <c r="A289" s="177" t="s">
        <v>534</v>
      </c>
      <c r="C289" s="177" t="s">
        <v>535</v>
      </c>
      <c r="D289" s="177" t="s">
        <v>16</v>
      </c>
      <c r="E289" s="177" t="s">
        <v>22</v>
      </c>
      <c r="F289" s="177" t="s">
        <v>344</v>
      </c>
      <c r="G289" s="177">
        <v>1</v>
      </c>
      <c r="H289" s="177">
        <v>100</v>
      </c>
      <c r="I289" s="177" t="s">
        <v>14</v>
      </c>
      <c r="J289" s="180" t="s">
        <v>50</v>
      </c>
      <c r="K289" s="177">
        <v>12</v>
      </c>
      <c r="L289" s="177"/>
      <c r="M289" s="177" t="s">
        <v>11</v>
      </c>
      <c r="N289" s="177" t="s">
        <v>170</v>
      </c>
      <c r="O289" s="177"/>
      <c r="P289" s="180" t="s">
        <v>54</v>
      </c>
      <c r="Q289" s="177" t="s">
        <v>155</v>
      </c>
      <c r="R289" s="177" t="s">
        <v>536</v>
      </c>
      <c r="S289" s="177" t="s">
        <v>156</v>
      </c>
      <c r="T289" s="177"/>
      <c r="U289" s="177"/>
      <c r="V289" s="177"/>
      <c r="W289" s="177"/>
      <c r="X289" s="177"/>
      <c r="Y289" s="177"/>
      <c r="Z289" s="177"/>
      <c r="AA289" s="177"/>
      <c r="AB289" s="177" t="s">
        <v>42</v>
      </c>
      <c r="AC289" s="177">
        <v>0.93</v>
      </c>
      <c r="AD289" s="177"/>
      <c r="AE289" s="177"/>
      <c r="AF289" s="177">
        <v>0.1</v>
      </c>
      <c r="AG289" s="177">
        <v>10</v>
      </c>
      <c r="AH289" s="177" t="s">
        <v>537</v>
      </c>
      <c r="AI289" s="177">
        <v>800</v>
      </c>
      <c r="AJ289" s="177" t="s">
        <v>538</v>
      </c>
      <c r="AK289" s="177">
        <v>0</v>
      </c>
      <c r="AL289" s="177"/>
      <c r="AM289" s="177"/>
      <c r="AN289" s="177"/>
      <c r="AO289" s="177"/>
      <c r="AP289" s="177">
        <v>1</v>
      </c>
      <c r="AQ289" s="177">
        <v>1</v>
      </c>
      <c r="AR289" s="177">
        <v>2.5</v>
      </c>
      <c r="AS289" s="177"/>
      <c r="AT289" s="177" t="s">
        <v>539</v>
      </c>
      <c r="AU289" s="177">
        <v>1</v>
      </c>
      <c r="AV289" s="177"/>
      <c r="AW289" s="180" t="s">
        <v>188</v>
      </c>
      <c r="AX289" s="177" t="s">
        <v>44</v>
      </c>
      <c r="AY289" s="177"/>
      <c r="AZ289" s="177"/>
      <c r="BA289" s="177"/>
      <c r="BB289" s="177" t="s">
        <v>163</v>
      </c>
      <c r="BC289" s="177" t="s">
        <v>348</v>
      </c>
      <c r="BD289" s="177">
        <v>30</v>
      </c>
      <c r="BE289" s="177">
        <v>1</v>
      </c>
      <c r="BI289" s="177" t="s">
        <v>242</v>
      </c>
      <c r="BJ289" s="177">
        <v>60</v>
      </c>
      <c r="BK289" s="177">
        <v>1</v>
      </c>
      <c r="BL289" s="177">
        <v>62500</v>
      </c>
      <c r="BM289" s="177">
        <v>0.105</v>
      </c>
      <c r="BN289" s="177">
        <v>1.5</v>
      </c>
      <c r="BO289" s="177">
        <v>0.5</v>
      </c>
      <c r="BP289" s="181"/>
      <c r="BQ289" s="177">
        <v>2</v>
      </c>
      <c r="BR289" s="177">
        <v>-4</v>
      </c>
      <c r="BS289" s="177">
        <v>4</v>
      </c>
      <c r="BT289" s="177">
        <v>15</v>
      </c>
      <c r="BU289" s="177" t="s">
        <v>203</v>
      </c>
      <c r="BV289" s="177"/>
      <c r="BW289" s="177"/>
      <c r="BX289" s="177"/>
      <c r="BY289" s="177"/>
      <c r="BZ289" s="177"/>
      <c r="CA289" s="177"/>
      <c r="CB289" s="177"/>
      <c r="CC289" s="177"/>
      <c r="CD289" s="177"/>
      <c r="CE289" s="181"/>
      <c r="CF289" s="177"/>
      <c r="CG289" s="177"/>
      <c r="CH289" s="177"/>
      <c r="CI289" s="177"/>
      <c r="CJ289" s="177"/>
      <c r="CK289" s="177"/>
      <c r="CL289" s="177"/>
      <c r="CM289" s="177"/>
      <c r="CN289" s="177"/>
      <c r="CO289" s="177"/>
      <c r="CP289" s="177"/>
      <c r="CQ289" s="177"/>
      <c r="CR289" s="177"/>
      <c r="CS289" s="177"/>
      <c r="CT289" s="181"/>
      <c r="CU289" s="177"/>
      <c r="CV289" s="177"/>
      <c r="CW289" s="177"/>
      <c r="CX289" s="177"/>
      <c r="CY289" s="179" t="s">
        <v>191</v>
      </c>
      <c r="CZ289" s="177"/>
      <c r="DA289" s="177" t="s">
        <v>159</v>
      </c>
      <c r="DC289" s="177">
        <v>16.5</v>
      </c>
      <c r="DD289" s="182">
        <v>16</v>
      </c>
      <c r="DE289" s="183">
        <v>0.92700000000000005</v>
      </c>
      <c r="DF289" s="184">
        <v>1.255565654</v>
      </c>
      <c r="DG289" s="184">
        <v>0</v>
      </c>
      <c r="DH289" s="184">
        <v>0</v>
      </c>
      <c r="DI289" s="184">
        <v>2.1877561619999999</v>
      </c>
      <c r="DJ289" s="184">
        <v>4.2609000689999998</v>
      </c>
      <c r="DK289" s="184">
        <v>2.107752101</v>
      </c>
      <c r="DL289" s="184">
        <v>3.6497724090000001</v>
      </c>
      <c r="DM289" s="184">
        <v>8.5751863430000004</v>
      </c>
      <c r="DN289" s="184">
        <v>171.45422819999999</v>
      </c>
      <c r="DO289" s="184">
        <v>64.465027899999995</v>
      </c>
      <c r="DP289" s="184">
        <v>163.47387180000001</v>
      </c>
      <c r="DQ289" s="184">
        <v>300.79639070000002</v>
      </c>
      <c r="DR289" s="177"/>
      <c r="DS289" s="177"/>
      <c r="DT289" s="177"/>
      <c r="DU289" s="177"/>
      <c r="DV289" s="177"/>
      <c r="DW289" s="177"/>
      <c r="DX289" s="177"/>
      <c r="DY289" s="177"/>
      <c r="DZ289" s="177"/>
      <c r="EA289" s="177"/>
      <c r="EB289" s="177"/>
      <c r="EC289" s="177"/>
      <c r="ED289" s="177"/>
      <c r="EE289" s="177"/>
      <c r="EF289" s="177"/>
      <c r="EG289" s="177"/>
      <c r="EH289" s="177"/>
      <c r="EI289" s="177"/>
      <c r="EJ289" s="177"/>
      <c r="EK289" s="177"/>
      <c r="EL289" s="177"/>
      <c r="EM289" s="177"/>
      <c r="EN289" s="177"/>
      <c r="EO289" s="177"/>
      <c r="EP289" s="185">
        <v>91.342407800000004</v>
      </c>
      <c r="EQ289" s="177"/>
      <c r="ER289" s="177"/>
      <c r="ES289" s="177"/>
      <c r="ET289" s="177"/>
      <c r="EU289" s="177"/>
      <c r="EV289" s="177"/>
      <c r="EW289" s="177"/>
      <c r="EX289" s="177"/>
      <c r="EY289" s="177"/>
      <c r="EZ289" s="177"/>
      <c r="FA289" s="177"/>
      <c r="FB289" s="177"/>
      <c r="FC289" s="177"/>
      <c r="FD289" s="177"/>
      <c r="FE289" s="177"/>
      <c r="FF289" s="177"/>
      <c r="FG289" s="177"/>
      <c r="FH289" s="177"/>
      <c r="FI289" s="177"/>
      <c r="FJ289" s="177"/>
      <c r="FK289" s="177"/>
      <c r="FL289" s="177"/>
      <c r="FM289" s="177"/>
      <c r="FN289" s="177"/>
      <c r="FO289" s="177"/>
      <c r="FP289" s="177"/>
      <c r="FQ289" s="177"/>
      <c r="FT289" s="177"/>
      <c r="FU289" s="177"/>
      <c r="FV289" s="177"/>
    </row>
    <row r="290" spans="1:178" s="186" customFormat="1" x14ac:dyDescent="0.2">
      <c r="A290" s="177" t="s">
        <v>534</v>
      </c>
      <c r="C290" s="179" t="s">
        <v>535</v>
      </c>
      <c r="D290" s="177" t="s">
        <v>16</v>
      </c>
      <c r="E290" s="177" t="s">
        <v>22</v>
      </c>
      <c r="F290" s="177" t="s">
        <v>344</v>
      </c>
      <c r="G290" s="177">
        <v>1</v>
      </c>
      <c r="H290" s="177">
        <v>100</v>
      </c>
      <c r="I290" s="177" t="s">
        <v>14</v>
      </c>
      <c r="J290" s="180" t="s">
        <v>50</v>
      </c>
      <c r="K290" s="177">
        <v>12</v>
      </c>
      <c r="L290" s="177"/>
      <c r="M290" s="177" t="s">
        <v>11</v>
      </c>
      <c r="N290" s="177" t="s">
        <v>170</v>
      </c>
      <c r="O290" s="177"/>
      <c r="P290" s="180" t="s">
        <v>54</v>
      </c>
      <c r="Q290" s="177" t="s">
        <v>155</v>
      </c>
      <c r="R290" s="179" t="s">
        <v>536</v>
      </c>
      <c r="S290" s="177" t="s">
        <v>156</v>
      </c>
      <c r="T290" s="177"/>
      <c r="U290" s="177"/>
      <c r="V290" s="177"/>
      <c r="W290" s="177"/>
      <c r="X290" s="177"/>
      <c r="Y290" s="177"/>
      <c r="Z290" s="177"/>
      <c r="AA290" s="177"/>
      <c r="AB290" s="177" t="s">
        <v>42</v>
      </c>
      <c r="AC290" s="177">
        <v>0.93</v>
      </c>
      <c r="AD290" s="177"/>
      <c r="AE290" s="177"/>
      <c r="AF290" s="177">
        <v>0.1</v>
      </c>
      <c r="AG290" s="177">
        <v>10</v>
      </c>
      <c r="AH290" s="177" t="s">
        <v>537</v>
      </c>
      <c r="AI290" s="177">
        <v>800</v>
      </c>
      <c r="AJ290" s="177" t="s">
        <v>538</v>
      </c>
      <c r="AK290" s="177">
        <v>0</v>
      </c>
      <c r="AL290" s="177"/>
      <c r="AM290" s="177"/>
      <c r="AN290" s="177"/>
      <c r="AO290" s="177"/>
      <c r="AP290" s="177">
        <v>1</v>
      </c>
      <c r="AQ290" s="177">
        <v>1</v>
      </c>
      <c r="AR290" s="177">
        <v>2.5</v>
      </c>
      <c r="AS290" s="177"/>
      <c r="AT290" s="177" t="s">
        <v>539</v>
      </c>
      <c r="AU290" s="177">
        <v>1</v>
      </c>
      <c r="AV290" s="177"/>
      <c r="AW290" s="180" t="s">
        <v>188</v>
      </c>
      <c r="AX290" s="177" t="s">
        <v>44</v>
      </c>
      <c r="AY290" s="177"/>
      <c r="AZ290" s="177"/>
      <c r="BA290" s="177"/>
      <c r="BB290" s="177" t="s">
        <v>163</v>
      </c>
      <c r="BC290" s="177" t="s">
        <v>348</v>
      </c>
      <c r="BD290" s="177">
        <v>8</v>
      </c>
      <c r="BE290" s="177">
        <v>1</v>
      </c>
      <c r="BI290" s="177" t="s">
        <v>242</v>
      </c>
      <c r="BJ290" s="177">
        <v>60</v>
      </c>
      <c r="BK290" s="177">
        <v>1</v>
      </c>
      <c r="BL290" s="177">
        <v>16667</v>
      </c>
      <c r="BM290" s="177">
        <v>0.105</v>
      </c>
      <c r="BN290" s="177">
        <v>1.5</v>
      </c>
      <c r="BO290" s="177">
        <v>0.5</v>
      </c>
      <c r="BP290" s="181"/>
      <c r="BQ290" s="177">
        <v>2</v>
      </c>
      <c r="BR290" s="177">
        <v>-4</v>
      </c>
      <c r="BS290" s="177">
        <v>-4</v>
      </c>
      <c r="BT290" s="177">
        <v>15</v>
      </c>
      <c r="BU290" s="177" t="s">
        <v>203</v>
      </c>
      <c r="BV290" s="177"/>
      <c r="BW290" s="177"/>
      <c r="BX290" s="177"/>
      <c r="BY290" s="177"/>
      <c r="BZ290" s="177"/>
      <c r="CA290" s="177"/>
      <c r="CB290" s="177"/>
      <c r="CC290" s="177"/>
      <c r="CD290" s="177"/>
      <c r="CE290" s="181"/>
      <c r="CF290" s="177"/>
      <c r="CG290" s="177"/>
      <c r="CH290" s="177"/>
      <c r="CI290" s="177"/>
      <c r="CJ290" s="177"/>
      <c r="CK290" s="177"/>
      <c r="CL290" s="177"/>
      <c r="CM290" s="177"/>
      <c r="CN290" s="177"/>
      <c r="CO290" s="177"/>
      <c r="CP290" s="177"/>
      <c r="CQ290" s="177"/>
      <c r="CR290" s="177"/>
      <c r="CS290" s="177"/>
      <c r="CT290" s="181"/>
      <c r="CU290" s="177"/>
      <c r="CV290" s="177"/>
      <c r="CW290" s="177"/>
      <c r="CX290" s="177"/>
      <c r="CY290" s="179" t="s">
        <v>191</v>
      </c>
      <c r="CZ290" s="177"/>
      <c r="DA290" s="177" t="s">
        <v>159</v>
      </c>
      <c r="DC290" s="177">
        <v>56.6</v>
      </c>
      <c r="DD290" s="182">
        <v>56</v>
      </c>
      <c r="DE290" s="183">
        <v>0.92</v>
      </c>
      <c r="DF290" s="184">
        <v>1.518</v>
      </c>
      <c r="DG290" s="184">
        <v>0</v>
      </c>
      <c r="DH290" s="184">
        <v>0</v>
      </c>
      <c r="DI290" s="184">
        <v>2.6720000000000002</v>
      </c>
      <c r="DJ290" s="184">
        <v>3.738</v>
      </c>
      <c r="DK290" s="184">
        <v>2.09</v>
      </c>
      <c r="DL290" s="184">
        <v>3.17</v>
      </c>
      <c r="DM290" s="184">
        <v>7.64</v>
      </c>
      <c r="DN290" s="184">
        <v>58.63</v>
      </c>
      <c r="DO290" s="184">
        <v>22.87</v>
      </c>
      <c r="DP290" s="184">
        <v>60.19</v>
      </c>
      <c r="DQ290" s="184">
        <v>87.53</v>
      </c>
      <c r="DR290" s="177"/>
      <c r="DS290" s="177"/>
      <c r="DT290" s="177"/>
      <c r="DU290" s="177"/>
      <c r="DV290" s="177"/>
      <c r="DW290" s="177"/>
      <c r="DX290" s="177"/>
      <c r="DY290" s="177"/>
      <c r="DZ290" s="177"/>
      <c r="EA290" s="177"/>
      <c r="EB290" s="177"/>
      <c r="EC290" s="177"/>
      <c r="ED290" s="177"/>
      <c r="EE290" s="177"/>
      <c r="EF290" s="177"/>
      <c r="EG290" s="177"/>
      <c r="EH290" s="177"/>
      <c r="EI290" s="177"/>
      <c r="EJ290" s="177"/>
      <c r="EK290" s="177"/>
      <c r="EL290" s="177"/>
      <c r="EM290" s="177"/>
      <c r="EN290" s="177"/>
      <c r="EO290" s="177"/>
      <c r="EP290" s="185"/>
      <c r="EQ290" s="177"/>
      <c r="ER290" s="177"/>
      <c r="ES290" s="177"/>
      <c r="ET290" s="177"/>
      <c r="EU290" s="177"/>
      <c r="EV290" s="177"/>
      <c r="EW290" s="177"/>
      <c r="EX290" s="177"/>
      <c r="EY290" s="177"/>
      <c r="EZ290" s="177"/>
      <c r="FA290" s="177"/>
      <c r="FB290" s="177"/>
      <c r="FC290" s="177"/>
      <c r="FD290" s="177"/>
      <c r="FE290" s="177"/>
      <c r="FF290" s="177"/>
      <c r="FG290" s="177"/>
      <c r="FH290" s="177"/>
      <c r="FI290" s="177"/>
      <c r="FJ290" s="177"/>
      <c r="FK290" s="177"/>
      <c r="FL290" s="177"/>
      <c r="FM290" s="177"/>
      <c r="FN290" s="177"/>
      <c r="FO290" s="177"/>
      <c r="FP290" s="177"/>
      <c r="FQ290" s="177"/>
      <c r="FT290" s="177"/>
      <c r="FU290" s="177"/>
      <c r="FV290" s="177"/>
    </row>
    <row r="291" spans="1:178" s="178" customFormat="1" x14ac:dyDescent="0.2">
      <c r="A291" s="177" t="s">
        <v>534</v>
      </c>
      <c r="C291" s="177" t="s">
        <v>535</v>
      </c>
      <c r="D291" s="177" t="s">
        <v>16</v>
      </c>
      <c r="E291" s="177" t="s">
        <v>21</v>
      </c>
      <c r="F291" s="177" t="s">
        <v>344</v>
      </c>
      <c r="G291" s="177">
        <v>1</v>
      </c>
      <c r="H291" s="177">
        <v>100</v>
      </c>
      <c r="I291" s="177" t="s">
        <v>14</v>
      </c>
      <c r="J291" s="180" t="s">
        <v>50</v>
      </c>
      <c r="K291" s="177">
        <v>6</v>
      </c>
      <c r="L291" s="177"/>
      <c r="M291" s="177" t="s">
        <v>11</v>
      </c>
      <c r="N291" s="177" t="s">
        <v>170</v>
      </c>
      <c r="O291" s="177"/>
      <c r="P291" s="180" t="s">
        <v>54</v>
      </c>
      <c r="Q291" s="177" t="s">
        <v>155</v>
      </c>
      <c r="R291" s="177" t="s">
        <v>536</v>
      </c>
      <c r="S291" s="177" t="s">
        <v>156</v>
      </c>
      <c r="T291" s="177"/>
      <c r="U291" s="177"/>
      <c r="V291" s="177"/>
      <c r="W291" s="177"/>
      <c r="X291" s="177"/>
      <c r="Y291" s="177"/>
      <c r="Z291" s="177"/>
      <c r="AA291" s="177"/>
      <c r="AB291" s="177" t="s">
        <v>42</v>
      </c>
      <c r="AC291" s="177">
        <v>0.93</v>
      </c>
      <c r="AD291" s="177"/>
      <c r="AE291" s="177"/>
      <c r="AF291" s="177">
        <v>0.1</v>
      </c>
      <c r="AG291" s="177">
        <v>10</v>
      </c>
      <c r="AH291" s="177" t="s">
        <v>537</v>
      </c>
      <c r="AI291" s="177">
        <v>800</v>
      </c>
      <c r="AJ291" s="177" t="s">
        <v>538</v>
      </c>
      <c r="AK291" s="177">
        <v>0</v>
      </c>
      <c r="AL291" s="177"/>
      <c r="AM291" s="177"/>
      <c r="AN291" s="177"/>
      <c r="AO291" s="177"/>
      <c r="AP291" s="177">
        <v>1</v>
      </c>
      <c r="AQ291" s="177">
        <v>1</v>
      </c>
      <c r="AR291" s="177">
        <v>2.5</v>
      </c>
      <c r="AS291" s="177"/>
      <c r="AT291" s="177" t="s">
        <v>539</v>
      </c>
      <c r="AU291" s="177">
        <v>1</v>
      </c>
      <c r="AV291" s="177"/>
      <c r="AW291" s="180" t="s">
        <v>188</v>
      </c>
      <c r="AX291" s="177" t="s">
        <v>44</v>
      </c>
      <c r="AY291" s="177"/>
      <c r="AZ291" s="177"/>
      <c r="BA291" s="177"/>
      <c r="BB291" s="177" t="s">
        <v>163</v>
      </c>
      <c r="BC291" s="177" t="s">
        <v>25</v>
      </c>
      <c r="BD291" s="177">
        <v>45</v>
      </c>
      <c r="BE291" s="177">
        <v>1</v>
      </c>
      <c r="BI291" s="177" t="s">
        <v>242</v>
      </c>
      <c r="BJ291" s="177">
        <v>60</v>
      </c>
      <c r="BK291" s="177">
        <v>1</v>
      </c>
      <c r="BL291" s="177">
        <v>93750</v>
      </c>
      <c r="BM291" s="177">
        <v>0.105</v>
      </c>
      <c r="BN291" s="177">
        <v>1.5</v>
      </c>
      <c r="BO291" s="177">
        <v>0.5</v>
      </c>
      <c r="BP291" s="181"/>
      <c r="BQ291" s="177">
        <v>2</v>
      </c>
      <c r="BR291" s="177">
        <v>-4</v>
      </c>
      <c r="BS291" s="177">
        <v>4</v>
      </c>
      <c r="BT291" s="177">
        <v>10</v>
      </c>
      <c r="BU291" s="177" t="s">
        <v>203</v>
      </c>
      <c r="BV291" s="177"/>
      <c r="BW291" s="177"/>
      <c r="BX291" s="177"/>
      <c r="BY291" s="177"/>
      <c r="BZ291" s="177"/>
      <c r="CA291" s="177"/>
      <c r="CB291" s="177"/>
      <c r="CC291" s="177"/>
      <c r="CD291" s="177"/>
      <c r="CE291" s="181"/>
      <c r="CF291" s="177"/>
      <c r="CG291" s="177"/>
      <c r="CH291" s="177"/>
      <c r="CI291" s="177"/>
      <c r="CJ291" s="177"/>
      <c r="CK291" s="177"/>
      <c r="CL291" s="177"/>
      <c r="CM291" s="177"/>
      <c r="CN291" s="177"/>
      <c r="CO291" s="177"/>
      <c r="CP291" s="177"/>
      <c r="CQ291" s="177"/>
      <c r="CR291" s="177"/>
      <c r="CS291" s="177"/>
      <c r="CT291" s="181"/>
      <c r="CU291" s="177"/>
      <c r="CV291" s="177"/>
      <c r="CW291" s="177"/>
      <c r="CX291" s="177"/>
      <c r="CY291" s="179" t="s">
        <v>191</v>
      </c>
      <c r="CZ291" s="177"/>
      <c r="DA291" s="177" t="s">
        <v>159</v>
      </c>
      <c r="DC291" s="177">
        <v>2.9</v>
      </c>
      <c r="DD291" s="182">
        <v>2</v>
      </c>
      <c r="DE291" s="183">
        <v>0.93100000000000005</v>
      </c>
      <c r="DF291" s="184">
        <v>1.580951794</v>
      </c>
      <c r="DG291" s="184">
        <v>0</v>
      </c>
      <c r="DH291" s="184">
        <v>0</v>
      </c>
      <c r="DI291" s="184">
        <v>2.6470588240000001</v>
      </c>
      <c r="DJ291" s="184">
        <v>2.597023729</v>
      </c>
      <c r="DK291" s="184">
        <v>1.2670798320000001</v>
      </c>
      <c r="DL291" s="184">
        <v>2.245702031</v>
      </c>
      <c r="DM291" s="184">
        <v>5.6768972230000001</v>
      </c>
      <c r="DN291" s="184">
        <v>389.871758</v>
      </c>
      <c r="DO291" s="184">
        <v>142.58873009999999</v>
      </c>
      <c r="DP291" s="184">
        <v>381.2569211</v>
      </c>
      <c r="DQ291" s="184">
        <v>642.99628050000001</v>
      </c>
      <c r="DR291" s="177"/>
      <c r="DS291" s="177"/>
      <c r="DT291" s="177"/>
      <c r="DU291" s="177"/>
      <c r="DV291" s="177"/>
      <c r="DW291" s="177"/>
      <c r="DX291" s="177"/>
      <c r="DY291" s="177"/>
      <c r="DZ291" s="177"/>
      <c r="EA291" s="177"/>
      <c r="EB291" s="177"/>
      <c r="EC291" s="177"/>
      <c r="ED291" s="177"/>
      <c r="EE291" s="177"/>
      <c r="EF291" s="177"/>
      <c r="EG291" s="177"/>
      <c r="EH291" s="177"/>
      <c r="EI291" s="177"/>
      <c r="EJ291" s="177"/>
      <c r="EK291" s="177"/>
      <c r="EL291" s="177"/>
      <c r="EM291" s="177"/>
      <c r="EN291" s="177"/>
      <c r="EO291" s="177"/>
      <c r="EP291" s="185">
        <v>21.540318630000002</v>
      </c>
      <c r="EQ291" s="177"/>
      <c r="ER291" s="177"/>
      <c r="ES291" s="177"/>
      <c r="ET291" s="177"/>
      <c r="EU291" s="177"/>
      <c r="EV291" s="177"/>
      <c r="EW291" s="177"/>
      <c r="EX291" s="177"/>
      <c r="EY291" s="177"/>
      <c r="EZ291" s="177"/>
      <c r="FA291" s="177"/>
      <c r="FB291" s="177"/>
      <c r="FC291" s="177"/>
      <c r="FD291" s="177"/>
      <c r="FE291" s="177"/>
      <c r="FF291" s="177"/>
      <c r="FG291" s="177"/>
      <c r="FH291" s="177"/>
      <c r="FI291" s="177"/>
      <c r="FJ291" s="177"/>
      <c r="FK291" s="177"/>
      <c r="FL291" s="177"/>
      <c r="FM291" s="177"/>
      <c r="FN291" s="177"/>
      <c r="FO291" s="177"/>
      <c r="FP291" s="177"/>
      <c r="FQ291" s="177"/>
      <c r="FT291" s="177"/>
      <c r="FU291" s="177"/>
      <c r="FV291" s="177"/>
    </row>
    <row r="292" spans="1:178" s="178" customFormat="1" x14ac:dyDescent="0.2">
      <c r="A292" s="177" t="s">
        <v>534</v>
      </c>
      <c r="C292" s="177" t="s">
        <v>535</v>
      </c>
      <c r="D292" s="177" t="s">
        <v>16</v>
      </c>
      <c r="E292" s="177" t="s">
        <v>21</v>
      </c>
      <c r="F292" s="177" t="s">
        <v>344</v>
      </c>
      <c r="G292" s="177">
        <v>1</v>
      </c>
      <c r="H292" s="177">
        <v>100</v>
      </c>
      <c r="I292" s="177" t="s">
        <v>14</v>
      </c>
      <c r="J292" s="180" t="s">
        <v>50</v>
      </c>
      <c r="K292" s="177">
        <v>6</v>
      </c>
      <c r="L292" s="177"/>
      <c r="M292" s="177" t="s">
        <v>11</v>
      </c>
      <c r="N292" s="177" t="s">
        <v>170</v>
      </c>
      <c r="O292" s="177"/>
      <c r="P292" s="180" t="s">
        <v>54</v>
      </c>
      <c r="Q292" s="177" t="s">
        <v>155</v>
      </c>
      <c r="R292" s="177" t="s">
        <v>536</v>
      </c>
      <c r="S292" s="177" t="s">
        <v>156</v>
      </c>
      <c r="T292" s="177"/>
      <c r="U292" s="177"/>
      <c r="V292" s="177"/>
      <c r="W292" s="177"/>
      <c r="X292" s="177"/>
      <c r="Y292" s="177"/>
      <c r="Z292" s="177"/>
      <c r="AA292" s="177"/>
      <c r="AB292" s="177" t="s">
        <v>42</v>
      </c>
      <c r="AC292" s="177">
        <v>0.93</v>
      </c>
      <c r="AD292" s="177"/>
      <c r="AE292" s="177"/>
      <c r="AF292" s="177">
        <v>0.1</v>
      </c>
      <c r="AG292" s="177">
        <v>10</v>
      </c>
      <c r="AH292" s="177" t="s">
        <v>537</v>
      </c>
      <c r="AI292" s="177">
        <v>800</v>
      </c>
      <c r="AJ292" s="177" t="s">
        <v>538</v>
      </c>
      <c r="AK292" s="177">
        <v>0</v>
      </c>
      <c r="AL292" s="177"/>
      <c r="AM292" s="177"/>
      <c r="AN292" s="177"/>
      <c r="AO292" s="177"/>
      <c r="AP292" s="177">
        <v>1</v>
      </c>
      <c r="AQ292" s="177">
        <v>1</v>
      </c>
      <c r="AR292" s="177">
        <v>2.5</v>
      </c>
      <c r="AS292" s="177"/>
      <c r="AT292" s="177" t="s">
        <v>539</v>
      </c>
      <c r="AU292" s="177">
        <v>1</v>
      </c>
      <c r="AV292" s="177"/>
      <c r="AW292" s="180" t="s">
        <v>188</v>
      </c>
      <c r="AX292" s="177" t="s">
        <v>44</v>
      </c>
      <c r="AY292" s="177"/>
      <c r="AZ292" s="177"/>
      <c r="BA292" s="177"/>
      <c r="BB292" s="177" t="s">
        <v>163</v>
      </c>
      <c r="BC292" s="177" t="s">
        <v>25</v>
      </c>
      <c r="BD292" s="177">
        <v>30</v>
      </c>
      <c r="BE292" s="177">
        <v>1</v>
      </c>
      <c r="BI292" s="177" t="s">
        <v>242</v>
      </c>
      <c r="BJ292" s="177">
        <v>60</v>
      </c>
      <c r="BK292" s="177">
        <v>1</v>
      </c>
      <c r="BL292" s="177">
        <v>62500</v>
      </c>
      <c r="BM292" s="177">
        <v>0.105</v>
      </c>
      <c r="BN292" s="177">
        <v>1.5</v>
      </c>
      <c r="BO292" s="177">
        <v>0.5</v>
      </c>
      <c r="BP292" s="181"/>
      <c r="BQ292" s="177">
        <v>2</v>
      </c>
      <c r="BR292" s="177">
        <v>-4</v>
      </c>
      <c r="BS292" s="177">
        <v>4</v>
      </c>
      <c r="BT292" s="177">
        <v>10</v>
      </c>
      <c r="BU292" s="177" t="s">
        <v>203</v>
      </c>
      <c r="BV292" s="177"/>
      <c r="BW292" s="177"/>
      <c r="BX292" s="177"/>
      <c r="BY292" s="177"/>
      <c r="BZ292" s="177"/>
      <c r="CA292" s="177"/>
      <c r="CB292" s="177"/>
      <c r="CC292" s="177"/>
      <c r="CD292" s="177"/>
      <c r="CE292" s="181"/>
      <c r="CF292" s="177"/>
      <c r="CG292" s="177"/>
      <c r="CH292" s="177"/>
      <c r="CI292" s="177"/>
      <c r="CJ292" s="177"/>
      <c r="CK292" s="177"/>
      <c r="CL292" s="177"/>
      <c r="CM292" s="177"/>
      <c r="CN292" s="177"/>
      <c r="CO292" s="177"/>
      <c r="CP292" s="177"/>
      <c r="CQ292" s="177"/>
      <c r="CR292" s="177"/>
      <c r="CS292" s="177"/>
      <c r="CT292" s="181"/>
      <c r="CU292" s="177"/>
      <c r="CV292" s="177"/>
      <c r="CW292" s="177"/>
      <c r="CX292" s="177"/>
      <c r="CY292" s="179" t="s">
        <v>191</v>
      </c>
      <c r="CZ292" s="177"/>
      <c r="DA292" s="177" t="s">
        <v>159</v>
      </c>
      <c r="DC292" s="177">
        <v>5.2</v>
      </c>
      <c r="DD292" s="182">
        <v>5</v>
      </c>
      <c r="DE292" s="183">
        <v>0.90500000000000003</v>
      </c>
      <c r="DF292" s="184">
        <v>2.2846359299999999</v>
      </c>
      <c r="DG292" s="184">
        <v>0</v>
      </c>
      <c r="DH292" s="184">
        <v>0</v>
      </c>
      <c r="DI292" s="184">
        <v>12.26692836</v>
      </c>
      <c r="DJ292" s="184">
        <v>2.7078099080000002</v>
      </c>
      <c r="DK292" s="184">
        <v>1.258652836</v>
      </c>
      <c r="DL292" s="184">
        <v>2.2711713640000002</v>
      </c>
      <c r="DM292" s="184">
        <v>6.5673959630000001</v>
      </c>
      <c r="DN292" s="184">
        <v>265.7929178</v>
      </c>
      <c r="DO292" s="184">
        <v>80.674644049999998</v>
      </c>
      <c r="DP292" s="184">
        <v>260.04206779999998</v>
      </c>
      <c r="DQ292" s="184">
        <v>435.00275699999997</v>
      </c>
      <c r="DR292" s="177"/>
      <c r="DS292" s="177"/>
      <c r="DT292" s="177"/>
      <c r="DU292" s="177"/>
      <c r="DV292" s="177"/>
      <c r="DW292" s="177"/>
      <c r="DX292" s="177"/>
      <c r="DY292" s="177"/>
      <c r="DZ292" s="177"/>
      <c r="EA292" s="177"/>
      <c r="EB292" s="177"/>
      <c r="EC292" s="177"/>
      <c r="ED292" s="177"/>
      <c r="EE292" s="177"/>
      <c r="EF292" s="177"/>
      <c r="EG292" s="177"/>
      <c r="EH292" s="177"/>
      <c r="EI292" s="177"/>
      <c r="EJ292" s="177"/>
      <c r="EK292" s="177"/>
      <c r="EL292" s="177"/>
      <c r="EM292" s="177"/>
      <c r="EN292" s="177"/>
      <c r="EO292" s="177"/>
      <c r="EP292" s="185">
        <v>45.832676820000003</v>
      </c>
      <c r="EQ292" s="177"/>
      <c r="ER292" s="177"/>
      <c r="ES292" s="177"/>
      <c r="ET292" s="177"/>
      <c r="EU292" s="177"/>
      <c r="EV292" s="177"/>
      <c r="EW292" s="177"/>
      <c r="EX292" s="177"/>
      <c r="EY292" s="177"/>
      <c r="EZ292" s="177"/>
      <c r="FA292" s="177"/>
      <c r="FB292" s="177"/>
      <c r="FC292" s="177"/>
      <c r="FD292" s="177"/>
      <c r="FE292" s="177"/>
      <c r="FF292" s="177"/>
      <c r="FG292" s="177"/>
      <c r="FH292" s="177"/>
      <c r="FI292" s="177"/>
      <c r="FJ292" s="177"/>
      <c r="FK292" s="177"/>
      <c r="FL292" s="177"/>
      <c r="FM292" s="177"/>
      <c r="FN292" s="177"/>
      <c r="FO292" s="177"/>
      <c r="FP292" s="177"/>
      <c r="FQ292" s="177"/>
      <c r="FT292" s="177"/>
      <c r="FU292" s="177"/>
      <c r="FV292" s="177"/>
    </row>
    <row r="293" spans="1:178" s="178" customFormat="1" x14ac:dyDescent="0.2">
      <c r="A293" s="177" t="s">
        <v>534</v>
      </c>
      <c r="C293" s="177" t="s">
        <v>535</v>
      </c>
      <c r="D293" s="177" t="s">
        <v>16</v>
      </c>
      <c r="E293" s="177" t="s">
        <v>21</v>
      </c>
      <c r="F293" s="177" t="s">
        <v>344</v>
      </c>
      <c r="G293" s="177">
        <v>1</v>
      </c>
      <c r="H293" s="177">
        <v>100</v>
      </c>
      <c r="I293" s="177" t="s">
        <v>14</v>
      </c>
      <c r="J293" s="180" t="s">
        <v>50</v>
      </c>
      <c r="K293" s="177">
        <v>6</v>
      </c>
      <c r="L293" s="177"/>
      <c r="M293" s="177" t="s">
        <v>11</v>
      </c>
      <c r="N293" s="177" t="s">
        <v>170</v>
      </c>
      <c r="O293" s="177"/>
      <c r="P293" s="180" t="s">
        <v>54</v>
      </c>
      <c r="Q293" s="177" t="s">
        <v>155</v>
      </c>
      <c r="R293" s="177" t="s">
        <v>536</v>
      </c>
      <c r="S293" s="177" t="s">
        <v>156</v>
      </c>
      <c r="T293" s="177"/>
      <c r="U293" s="177"/>
      <c r="V293" s="177"/>
      <c r="W293" s="177"/>
      <c r="X293" s="177"/>
      <c r="Y293" s="177"/>
      <c r="Z293" s="177"/>
      <c r="AA293" s="177"/>
      <c r="AB293" s="177" t="s">
        <v>42</v>
      </c>
      <c r="AC293" s="177">
        <v>0.93</v>
      </c>
      <c r="AD293" s="177"/>
      <c r="AE293" s="177"/>
      <c r="AF293" s="177">
        <v>0.1</v>
      </c>
      <c r="AG293" s="177">
        <v>10</v>
      </c>
      <c r="AH293" s="177" t="s">
        <v>537</v>
      </c>
      <c r="AI293" s="177">
        <v>800</v>
      </c>
      <c r="AJ293" s="177" t="s">
        <v>538</v>
      </c>
      <c r="AK293" s="177">
        <v>0</v>
      </c>
      <c r="AL293" s="177"/>
      <c r="AM293" s="177"/>
      <c r="AN293" s="177"/>
      <c r="AO293" s="177"/>
      <c r="AP293" s="177">
        <v>1</v>
      </c>
      <c r="AQ293" s="177">
        <v>1</v>
      </c>
      <c r="AR293" s="177">
        <v>2.5</v>
      </c>
      <c r="AS293" s="177"/>
      <c r="AT293" s="177" t="s">
        <v>539</v>
      </c>
      <c r="AU293" s="177">
        <v>1</v>
      </c>
      <c r="AV293" s="177"/>
      <c r="AW293" s="180" t="s">
        <v>188</v>
      </c>
      <c r="AX293" s="177" t="s">
        <v>44</v>
      </c>
      <c r="AY293" s="177"/>
      <c r="AZ293" s="177"/>
      <c r="BA293" s="177"/>
      <c r="BB293" s="177" t="s">
        <v>163</v>
      </c>
      <c r="BC293" s="177" t="s">
        <v>348</v>
      </c>
      <c r="BD293" s="177">
        <v>30</v>
      </c>
      <c r="BE293" s="177">
        <v>1</v>
      </c>
      <c r="BI293" s="177" t="s">
        <v>242</v>
      </c>
      <c r="BJ293" s="177">
        <v>60</v>
      </c>
      <c r="BK293" s="177">
        <v>1</v>
      </c>
      <c r="BL293" s="177">
        <v>62500</v>
      </c>
      <c r="BM293" s="177">
        <v>0.105</v>
      </c>
      <c r="BN293" s="177">
        <v>1.5</v>
      </c>
      <c r="BO293" s="177">
        <v>0.5</v>
      </c>
      <c r="BP293" s="181"/>
      <c r="BQ293" s="177">
        <v>2</v>
      </c>
      <c r="BR293" s="177">
        <v>-4</v>
      </c>
      <c r="BS293" s="177">
        <v>4</v>
      </c>
      <c r="BT293" s="177">
        <v>15</v>
      </c>
      <c r="BU293" s="177" t="s">
        <v>203</v>
      </c>
      <c r="BV293" s="177"/>
      <c r="BW293" s="177"/>
      <c r="BX293" s="177"/>
      <c r="BY293" s="177"/>
      <c r="BZ293" s="177"/>
      <c r="CA293" s="177"/>
      <c r="CB293" s="177"/>
      <c r="CC293" s="177"/>
      <c r="CD293" s="177"/>
      <c r="CE293" s="181"/>
      <c r="CF293" s="177"/>
      <c r="CG293" s="177"/>
      <c r="CH293" s="177"/>
      <c r="CI293" s="177"/>
      <c r="CJ293" s="177"/>
      <c r="CK293" s="177"/>
      <c r="CL293" s="177"/>
      <c r="CM293" s="177"/>
      <c r="CN293" s="177"/>
      <c r="CO293" s="177"/>
      <c r="CP293" s="177"/>
      <c r="CQ293" s="177"/>
      <c r="CR293" s="177"/>
      <c r="CS293" s="177"/>
      <c r="CT293" s="181"/>
      <c r="CU293" s="177"/>
      <c r="CV293" s="177"/>
      <c r="CW293" s="177"/>
      <c r="CX293" s="177"/>
      <c r="CY293" s="179" t="s">
        <v>191</v>
      </c>
      <c r="CZ293" s="177"/>
      <c r="DA293" s="177" t="s">
        <v>159</v>
      </c>
      <c r="DC293" s="177">
        <v>8</v>
      </c>
      <c r="DD293" s="182">
        <v>8</v>
      </c>
      <c r="DE293" s="183">
        <v>0.90200000000000002</v>
      </c>
      <c r="DF293" s="184">
        <v>3.6509885369999999</v>
      </c>
      <c r="DG293" s="184">
        <v>0</v>
      </c>
      <c r="DH293" s="184">
        <v>0</v>
      </c>
      <c r="DI293" s="184">
        <v>27.622457619999999</v>
      </c>
      <c r="DJ293" s="184">
        <v>3.5188715519999998</v>
      </c>
      <c r="DK293" s="184">
        <v>1.452155112</v>
      </c>
      <c r="DL293" s="184">
        <v>2.6126050420000002</v>
      </c>
      <c r="DM293" s="184">
        <v>10.01747194</v>
      </c>
      <c r="DN293" s="184">
        <v>226.85579469999999</v>
      </c>
      <c r="DO293" s="184">
        <v>53.390065030000002</v>
      </c>
      <c r="DP293" s="184">
        <v>223.0987068</v>
      </c>
      <c r="DQ293" s="184">
        <v>403.51348239999999</v>
      </c>
      <c r="DR293" s="177"/>
      <c r="DS293" s="177"/>
      <c r="DT293" s="177"/>
      <c r="DU293" s="177"/>
      <c r="DV293" s="177"/>
      <c r="DW293" s="177"/>
      <c r="DX293" s="177"/>
      <c r="DY293" s="177"/>
      <c r="DZ293" s="177"/>
      <c r="EA293" s="177"/>
      <c r="EB293" s="177"/>
      <c r="EC293" s="177"/>
      <c r="ED293" s="177"/>
      <c r="EE293" s="177"/>
      <c r="EF293" s="177"/>
      <c r="EG293" s="177"/>
      <c r="EH293" s="177"/>
      <c r="EI293" s="177"/>
      <c r="EJ293" s="177"/>
      <c r="EK293" s="177"/>
      <c r="EL293" s="177"/>
      <c r="EM293" s="177"/>
      <c r="EN293" s="177"/>
      <c r="EO293" s="177"/>
      <c r="EP293" s="185">
        <v>74.167454480000004</v>
      </c>
      <c r="EQ293" s="177"/>
      <c r="ER293" s="177"/>
      <c r="ES293" s="177"/>
      <c r="ET293" s="177"/>
      <c r="EU293" s="177"/>
      <c r="EV293" s="177"/>
      <c r="EW293" s="177"/>
      <c r="EX293" s="177"/>
      <c r="EY293" s="177"/>
      <c r="EZ293" s="177"/>
      <c r="FA293" s="177"/>
      <c r="FB293" s="177"/>
      <c r="FC293" s="177"/>
      <c r="FD293" s="177"/>
      <c r="FE293" s="177"/>
      <c r="FF293" s="177"/>
      <c r="FG293" s="177"/>
      <c r="FH293" s="177"/>
      <c r="FI293" s="177"/>
      <c r="FJ293" s="177"/>
      <c r="FK293" s="177"/>
      <c r="FL293" s="177"/>
      <c r="FM293" s="177"/>
      <c r="FN293" s="177"/>
      <c r="FO293" s="177"/>
      <c r="FP293" s="177"/>
      <c r="FQ293" s="177"/>
      <c r="FT293" s="177"/>
      <c r="FU293" s="177"/>
      <c r="FV293" s="177"/>
    </row>
    <row r="294" spans="1:178" s="178" customFormat="1" x14ac:dyDescent="0.2">
      <c r="A294" s="177" t="s">
        <v>534</v>
      </c>
      <c r="C294" s="177" t="s">
        <v>535</v>
      </c>
      <c r="D294" s="177" t="s">
        <v>16</v>
      </c>
      <c r="E294" s="177" t="s">
        <v>21</v>
      </c>
      <c r="F294" s="177" t="s">
        <v>344</v>
      </c>
      <c r="G294" s="177">
        <v>1</v>
      </c>
      <c r="H294" s="177">
        <v>100</v>
      </c>
      <c r="I294" s="177" t="s">
        <v>14</v>
      </c>
      <c r="J294" s="180" t="s">
        <v>50</v>
      </c>
      <c r="K294" s="177">
        <v>6</v>
      </c>
      <c r="L294" s="177"/>
      <c r="M294" s="177" t="s">
        <v>11</v>
      </c>
      <c r="N294" s="177" t="s">
        <v>170</v>
      </c>
      <c r="O294" s="177"/>
      <c r="P294" s="180" t="s">
        <v>54</v>
      </c>
      <c r="Q294" s="177" t="s">
        <v>155</v>
      </c>
      <c r="R294" s="177" t="s">
        <v>536</v>
      </c>
      <c r="S294" s="177" t="s">
        <v>156</v>
      </c>
      <c r="T294" s="177"/>
      <c r="U294" s="177"/>
      <c r="V294" s="177"/>
      <c r="W294" s="177"/>
      <c r="X294" s="177"/>
      <c r="Y294" s="177"/>
      <c r="Z294" s="177"/>
      <c r="AA294" s="177"/>
      <c r="AB294" s="177" t="s">
        <v>42</v>
      </c>
      <c r="AC294" s="177">
        <v>0.93</v>
      </c>
      <c r="AD294" s="177"/>
      <c r="AE294" s="177"/>
      <c r="AF294" s="177">
        <v>0.1</v>
      </c>
      <c r="AG294" s="177">
        <v>10</v>
      </c>
      <c r="AH294" s="177" t="s">
        <v>537</v>
      </c>
      <c r="AI294" s="177">
        <v>800</v>
      </c>
      <c r="AJ294" s="177" t="s">
        <v>538</v>
      </c>
      <c r="AK294" s="177">
        <v>0</v>
      </c>
      <c r="AL294" s="177"/>
      <c r="AM294" s="177"/>
      <c r="AN294" s="177"/>
      <c r="AO294" s="177"/>
      <c r="AP294" s="177">
        <v>1</v>
      </c>
      <c r="AQ294" s="177">
        <v>1</v>
      </c>
      <c r="AR294" s="177">
        <v>2.5</v>
      </c>
      <c r="AS294" s="177"/>
      <c r="AT294" s="177" t="s">
        <v>539</v>
      </c>
      <c r="AU294" s="177">
        <v>1</v>
      </c>
      <c r="AV294" s="177"/>
      <c r="AW294" s="180" t="s">
        <v>188</v>
      </c>
      <c r="AX294" s="177" t="s">
        <v>44</v>
      </c>
      <c r="AY294" s="177"/>
      <c r="AZ294" s="177"/>
      <c r="BA294" s="177"/>
      <c r="BB294" s="177" t="s">
        <v>163</v>
      </c>
      <c r="BC294" s="177" t="s">
        <v>348</v>
      </c>
      <c r="BD294" s="177">
        <v>8</v>
      </c>
      <c r="BE294" s="177">
        <v>1</v>
      </c>
      <c r="BI294" s="177" t="s">
        <v>242</v>
      </c>
      <c r="BJ294" s="177">
        <v>60</v>
      </c>
      <c r="BK294" s="177">
        <v>1</v>
      </c>
      <c r="BL294" s="177">
        <v>16667</v>
      </c>
      <c r="BM294" s="177">
        <v>0.105</v>
      </c>
      <c r="BN294" s="177">
        <v>1.5</v>
      </c>
      <c r="BO294" s="177">
        <v>0.5</v>
      </c>
      <c r="BP294" s="181"/>
      <c r="BQ294" s="177">
        <v>2</v>
      </c>
      <c r="BR294" s="177">
        <v>-4</v>
      </c>
      <c r="BS294" s="177">
        <v>4</v>
      </c>
      <c r="BT294" s="177">
        <v>15</v>
      </c>
      <c r="BU294" s="177" t="s">
        <v>203</v>
      </c>
      <c r="BV294" s="177"/>
      <c r="BW294" s="177"/>
      <c r="BX294" s="177"/>
      <c r="BY294" s="177"/>
      <c r="BZ294" s="177"/>
      <c r="CA294" s="177"/>
      <c r="CB294" s="177"/>
      <c r="CC294" s="177"/>
      <c r="CD294" s="177"/>
      <c r="CE294" s="181"/>
      <c r="CF294" s="177"/>
      <c r="CG294" s="177"/>
      <c r="CH294" s="177"/>
      <c r="CI294" s="177"/>
      <c r="CJ294" s="177"/>
      <c r="CK294" s="177"/>
      <c r="CL294" s="177"/>
      <c r="CM294" s="177"/>
      <c r="CN294" s="177"/>
      <c r="CO294" s="177"/>
      <c r="CP294" s="177"/>
      <c r="CQ294" s="177"/>
      <c r="CR294" s="177"/>
      <c r="CS294" s="177"/>
      <c r="CT294" s="181"/>
      <c r="CU294" s="177"/>
      <c r="CV294" s="177"/>
      <c r="CW294" s="177"/>
      <c r="CX294" s="177"/>
      <c r="CY294" s="179" t="s">
        <v>191</v>
      </c>
      <c r="CZ294" s="177"/>
      <c r="DA294" s="177" t="s">
        <v>159</v>
      </c>
      <c r="DC294" s="177">
        <v>23.8</v>
      </c>
      <c r="DD294" s="182">
        <v>23</v>
      </c>
      <c r="DE294" s="183">
        <v>0.92900000000000005</v>
      </c>
      <c r="DF294" s="184">
        <v>1.3935945750000001</v>
      </c>
      <c r="DG294" s="184">
        <v>0</v>
      </c>
      <c r="DH294" s="184">
        <v>0</v>
      </c>
      <c r="DI294" s="184">
        <v>3.842001963</v>
      </c>
      <c r="DJ294" s="184">
        <v>2.2631238069999999</v>
      </c>
      <c r="DK294" s="184">
        <v>1.141053922</v>
      </c>
      <c r="DL294" s="184">
        <v>1.518915931</v>
      </c>
      <c r="DM294" s="184">
        <v>7.0001337860000001</v>
      </c>
      <c r="DN294" s="184">
        <v>96.039295910000007</v>
      </c>
      <c r="DO294" s="184">
        <v>22.945741030000001</v>
      </c>
      <c r="DP294" s="184">
        <v>108.9361285</v>
      </c>
      <c r="DQ294" s="184">
        <v>135.23022349999999</v>
      </c>
      <c r="DR294" s="177"/>
      <c r="DS294" s="177"/>
      <c r="DT294" s="177"/>
      <c r="DU294" s="177"/>
      <c r="DV294" s="177"/>
      <c r="DW294" s="177"/>
      <c r="DX294" s="177"/>
      <c r="DY294" s="177"/>
      <c r="DZ294" s="177"/>
      <c r="EA294" s="177"/>
      <c r="EB294" s="177"/>
      <c r="EC294" s="177"/>
      <c r="ED294" s="177"/>
      <c r="EE294" s="177"/>
      <c r="EF294" s="177"/>
      <c r="EG294" s="177"/>
      <c r="EH294" s="177"/>
      <c r="EI294" s="177"/>
      <c r="EJ294" s="177"/>
      <c r="EK294" s="177"/>
      <c r="EL294" s="177"/>
      <c r="EM294" s="177"/>
      <c r="EN294" s="177"/>
      <c r="EO294" s="177"/>
      <c r="EP294" s="185">
        <v>86.416900089999999</v>
      </c>
      <c r="EQ294" s="177"/>
      <c r="ER294" s="177"/>
      <c r="ES294" s="177"/>
      <c r="ET294" s="177"/>
      <c r="EU294" s="177"/>
      <c r="EV294" s="177"/>
      <c r="EW294" s="177"/>
      <c r="EX294" s="177"/>
      <c r="EY294" s="177"/>
      <c r="EZ294" s="177"/>
      <c r="FA294" s="177"/>
      <c r="FB294" s="177"/>
      <c r="FC294" s="177"/>
      <c r="FD294" s="177"/>
      <c r="FE294" s="177"/>
      <c r="FF294" s="177"/>
      <c r="FG294" s="177"/>
      <c r="FH294" s="177"/>
      <c r="FI294" s="177"/>
      <c r="FJ294" s="177"/>
      <c r="FK294" s="177"/>
      <c r="FL294" s="177"/>
      <c r="FM294" s="177"/>
      <c r="FN294" s="177"/>
      <c r="FO294" s="177"/>
      <c r="FP294" s="177"/>
      <c r="FQ294" s="177"/>
      <c r="FT294" s="177"/>
      <c r="FU294" s="177"/>
      <c r="FV294" s="177"/>
    </row>
    <row r="295" spans="1:178" s="178" customFormat="1" x14ac:dyDescent="0.2">
      <c r="A295" s="177" t="s">
        <v>534</v>
      </c>
      <c r="C295" s="177" t="s">
        <v>535</v>
      </c>
      <c r="D295" s="177" t="s">
        <v>16</v>
      </c>
      <c r="E295" s="177" t="s">
        <v>0</v>
      </c>
      <c r="F295" s="177" t="s">
        <v>344</v>
      </c>
      <c r="G295" s="177">
        <v>1</v>
      </c>
      <c r="H295" s="177">
        <v>100</v>
      </c>
      <c r="I295" s="177" t="s">
        <v>14</v>
      </c>
      <c r="J295" s="180" t="s">
        <v>47</v>
      </c>
      <c r="K295" s="177">
        <v>90</v>
      </c>
      <c r="L295" s="177"/>
      <c r="M295" s="177" t="s">
        <v>11</v>
      </c>
      <c r="N295" s="177" t="s">
        <v>170</v>
      </c>
      <c r="O295" s="177"/>
      <c r="P295" s="180" t="s">
        <v>54</v>
      </c>
      <c r="Q295" s="177" t="s">
        <v>155</v>
      </c>
      <c r="R295" s="177" t="s">
        <v>536</v>
      </c>
      <c r="S295" s="177" t="s">
        <v>156</v>
      </c>
      <c r="T295" s="177"/>
      <c r="U295" s="177"/>
      <c r="V295" s="177"/>
      <c r="W295" s="177"/>
      <c r="X295" s="177"/>
      <c r="Y295" s="177"/>
      <c r="Z295" s="177"/>
      <c r="AA295" s="177"/>
      <c r="AB295" s="177" t="s">
        <v>42</v>
      </c>
      <c r="AC295" s="177">
        <v>0.93</v>
      </c>
      <c r="AD295" s="177"/>
      <c r="AE295" s="177"/>
      <c r="AF295" s="177">
        <v>0.1</v>
      </c>
      <c r="AG295" s="177">
        <v>10</v>
      </c>
      <c r="AH295" s="177" t="s">
        <v>537</v>
      </c>
      <c r="AI295" s="177">
        <v>800</v>
      </c>
      <c r="AJ295" s="177" t="s">
        <v>538</v>
      </c>
      <c r="AK295" s="177">
        <v>0</v>
      </c>
      <c r="AL295" s="177"/>
      <c r="AM295" s="177"/>
      <c r="AN295" s="177"/>
      <c r="AO295" s="177"/>
      <c r="AP295" s="177">
        <v>1</v>
      </c>
      <c r="AQ295" s="177">
        <v>1</v>
      </c>
      <c r="AR295" s="177">
        <v>2.5</v>
      </c>
      <c r="AS295" s="177"/>
      <c r="AT295" s="177" t="s">
        <v>539</v>
      </c>
      <c r="AU295" s="177">
        <v>1</v>
      </c>
      <c r="AV295" s="177"/>
      <c r="AW295" s="180" t="s">
        <v>188</v>
      </c>
      <c r="AX295" s="177" t="s">
        <v>44</v>
      </c>
      <c r="AY295" s="177"/>
      <c r="AZ295" s="177"/>
      <c r="BA295" s="177"/>
      <c r="BB295" s="177" t="s">
        <v>163</v>
      </c>
      <c r="BC295" s="177" t="s">
        <v>25</v>
      </c>
      <c r="BD295" s="177">
        <v>45</v>
      </c>
      <c r="BE295" s="177">
        <v>1</v>
      </c>
      <c r="BI295" s="177" t="s">
        <v>242</v>
      </c>
      <c r="BJ295" s="177">
        <v>60</v>
      </c>
      <c r="BK295" s="177">
        <v>1</v>
      </c>
      <c r="BL295" s="177">
        <v>93750</v>
      </c>
      <c r="BM295" s="177">
        <v>0.105</v>
      </c>
      <c r="BN295" s="177">
        <v>1.5</v>
      </c>
      <c r="BO295" s="177">
        <v>0.5</v>
      </c>
      <c r="BP295" s="181"/>
      <c r="BQ295" s="177">
        <v>2</v>
      </c>
      <c r="BR295" s="177">
        <v>-4</v>
      </c>
      <c r="BS295" s="177">
        <v>4</v>
      </c>
      <c r="BT295" s="177">
        <v>10</v>
      </c>
      <c r="BU295" s="177" t="s">
        <v>203</v>
      </c>
      <c r="BV295" s="177"/>
      <c r="BW295" s="177"/>
      <c r="BX295" s="177"/>
      <c r="BY295" s="177"/>
      <c r="BZ295" s="177"/>
      <c r="CA295" s="177"/>
      <c r="CB295" s="177"/>
      <c r="CC295" s="177"/>
      <c r="CD295" s="177"/>
      <c r="CE295" s="181"/>
      <c r="CF295" s="177"/>
      <c r="CG295" s="177"/>
      <c r="CH295" s="177"/>
      <c r="CI295" s="177"/>
      <c r="CJ295" s="177"/>
      <c r="CK295" s="177"/>
      <c r="CL295" s="177"/>
      <c r="CM295" s="177"/>
      <c r="CN295" s="177"/>
      <c r="CO295" s="177"/>
      <c r="CP295" s="177"/>
      <c r="CQ295" s="177"/>
      <c r="CR295" s="177"/>
      <c r="CS295" s="177"/>
      <c r="CT295" s="181"/>
      <c r="CU295" s="177"/>
      <c r="CV295" s="177"/>
      <c r="CW295" s="177"/>
      <c r="CX295" s="177"/>
      <c r="CY295" s="179" t="s">
        <v>191</v>
      </c>
      <c r="CZ295" s="177"/>
      <c r="DA295" s="177" t="s">
        <v>159</v>
      </c>
      <c r="DC295" s="177">
        <v>6.4</v>
      </c>
      <c r="DD295" s="182">
        <v>6</v>
      </c>
      <c r="DE295" s="183">
        <v>0.93300000000000005</v>
      </c>
      <c r="DF295" s="184">
        <v>0.447964896</v>
      </c>
      <c r="DG295" s="184">
        <v>0</v>
      </c>
      <c r="DH295" s="184">
        <v>0</v>
      </c>
      <c r="DI295" s="184">
        <v>1.5696280469999999</v>
      </c>
      <c r="DJ295" s="184">
        <v>3.3785401610000001</v>
      </c>
      <c r="DK295" s="184">
        <v>1.965060778</v>
      </c>
      <c r="DL295" s="184">
        <v>3.1881133300000002</v>
      </c>
      <c r="DM295" s="184">
        <v>5.2933092999999998</v>
      </c>
      <c r="DN295" s="184">
        <v>275.8811508</v>
      </c>
      <c r="DO295" s="184">
        <v>154.2830783</v>
      </c>
      <c r="DP295" s="184">
        <v>265.2652511</v>
      </c>
      <c r="DQ295" s="184">
        <v>437.22417589999998</v>
      </c>
      <c r="DR295" s="177"/>
      <c r="DS295" s="177"/>
      <c r="DT295" s="177"/>
      <c r="DU295" s="177"/>
      <c r="DV295" s="177"/>
      <c r="DW295" s="177"/>
      <c r="DX295" s="177"/>
      <c r="DY295" s="177"/>
      <c r="DZ295" s="177"/>
      <c r="EA295" s="177"/>
      <c r="EB295" s="177"/>
      <c r="EC295" s="177"/>
      <c r="ED295" s="177"/>
      <c r="EE295" s="177"/>
      <c r="EF295" s="177"/>
      <c r="EG295" s="177"/>
      <c r="EH295" s="177"/>
      <c r="EI295" s="177"/>
      <c r="EJ295" s="177"/>
      <c r="EK295" s="177"/>
      <c r="EL295" s="177"/>
      <c r="EM295" s="177"/>
      <c r="EN295" s="177"/>
      <c r="EO295" s="177"/>
      <c r="EP295" s="185">
        <v>58.03829657</v>
      </c>
      <c r="EQ295" s="177"/>
      <c r="ER295" s="177"/>
      <c r="ES295" s="177"/>
      <c r="ET295" s="177"/>
      <c r="EU295" s="177"/>
      <c r="EV295" s="177"/>
      <c r="EW295" s="177"/>
      <c r="EX295" s="177"/>
      <c r="EY295" s="177"/>
      <c r="EZ295" s="177"/>
      <c r="FA295" s="177"/>
      <c r="FB295" s="177"/>
      <c r="FC295" s="177"/>
      <c r="FD295" s="177"/>
      <c r="FE295" s="177"/>
      <c r="FF295" s="177"/>
      <c r="FG295" s="177"/>
      <c r="FH295" s="177"/>
      <c r="FI295" s="177"/>
      <c r="FJ295" s="177"/>
      <c r="FK295" s="177"/>
      <c r="FL295" s="177"/>
      <c r="FM295" s="177"/>
      <c r="FN295" s="177"/>
      <c r="FO295" s="177"/>
      <c r="FP295" s="177"/>
      <c r="FQ295" s="177"/>
      <c r="FT295" s="177"/>
      <c r="FU295" s="177"/>
      <c r="FV295" s="177"/>
    </row>
    <row r="296" spans="1:178" s="178" customFormat="1" x14ac:dyDescent="0.2">
      <c r="A296" s="177" t="s">
        <v>534</v>
      </c>
      <c r="C296" s="177" t="s">
        <v>535</v>
      </c>
      <c r="D296" s="177" t="s">
        <v>16</v>
      </c>
      <c r="E296" s="177" t="s">
        <v>0</v>
      </c>
      <c r="F296" s="177" t="s">
        <v>344</v>
      </c>
      <c r="G296" s="177">
        <v>1</v>
      </c>
      <c r="H296" s="177">
        <v>100</v>
      </c>
      <c r="I296" s="177" t="s">
        <v>14</v>
      </c>
      <c r="J296" s="180" t="s">
        <v>47</v>
      </c>
      <c r="K296" s="177">
        <v>90</v>
      </c>
      <c r="L296" s="177"/>
      <c r="M296" s="177" t="s">
        <v>11</v>
      </c>
      <c r="N296" s="177" t="s">
        <v>170</v>
      </c>
      <c r="O296" s="177"/>
      <c r="P296" s="180" t="s">
        <v>54</v>
      </c>
      <c r="Q296" s="177" t="s">
        <v>155</v>
      </c>
      <c r="R296" s="177" t="s">
        <v>536</v>
      </c>
      <c r="S296" s="177" t="s">
        <v>156</v>
      </c>
      <c r="T296" s="177"/>
      <c r="U296" s="177"/>
      <c r="V296" s="177"/>
      <c r="W296" s="177"/>
      <c r="X296" s="177"/>
      <c r="Y296" s="177"/>
      <c r="Z296" s="177"/>
      <c r="AA296" s="177"/>
      <c r="AB296" s="177" t="s">
        <v>42</v>
      </c>
      <c r="AC296" s="177">
        <v>0.93</v>
      </c>
      <c r="AD296" s="177"/>
      <c r="AE296" s="177"/>
      <c r="AF296" s="177">
        <v>0.1</v>
      </c>
      <c r="AG296" s="177">
        <v>10</v>
      </c>
      <c r="AH296" s="177" t="s">
        <v>537</v>
      </c>
      <c r="AI296" s="177">
        <v>800</v>
      </c>
      <c r="AJ296" s="177" t="s">
        <v>538</v>
      </c>
      <c r="AK296" s="177">
        <v>0</v>
      </c>
      <c r="AL296" s="177"/>
      <c r="AM296" s="177"/>
      <c r="AN296" s="177"/>
      <c r="AO296" s="177"/>
      <c r="AP296" s="177">
        <v>1</v>
      </c>
      <c r="AQ296" s="177">
        <v>1</v>
      </c>
      <c r="AR296" s="177">
        <v>2.5</v>
      </c>
      <c r="AS296" s="177"/>
      <c r="AT296" s="177" t="s">
        <v>539</v>
      </c>
      <c r="AU296" s="177">
        <v>1</v>
      </c>
      <c r="AV296" s="177"/>
      <c r="AW296" s="180" t="s">
        <v>188</v>
      </c>
      <c r="AX296" s="177" t="s">
        <v>44</v>
      </c>
      <c r="AY296" s="177"/>
      <c r="AZ296" s="177"/>
      <c r="BA296" s="177"/>
      <c r="BB296" s="177" t="s">
        <v>163</v>
      </c>
      <c r="BC296" s="177" t="s">
        <v>25</v>
      </c>
      <c r="BD296" s="177">
        <v>30</v>
      </c>
      <c r="BE296" s="177">
        <v>1</v>
      </c>
      <c r="BI296" s="177" t="s">
        <v>242</v>
      </c>
      <c r="BJ296" s="177">
        <v>60</v>
      </c>
      <c r="BK296" s="177">
        <v>1</v>
      </c>
      <c r="BL296" s="177">
        <v>62500</v>
      </c>
      <c r="BM296" s="177">
        <v>0.105</v>
      </c>
      <c r="BN296" s="177">
        <v>1.5</v>
      </c>
      <c r="BO296" s="177">
        <v>0.5</v>
      </c>
      <c r="BP296" s="181"/>
      <c r="BQ296" s="177">
        <v>2</v>
      </c>
      <c r="BR296" s="177">
        <v>-4</v>
      </c>
      <c r="BS296" s="177">
        <v>4</v>
      </c>
      <c r="BT296" s="177">
        <v>10</v>
      </c>
      <c r="BU296" s="177" t="s">
        <v>203</v>
      </c>
      <c r="BV296" s="177"/>
      <c r="BW296" s="177"/>
      <c r="BX296" s="177"/>
      <c r="BY296" s="177"/>
      <c r="BZ296" s="177"/>
      <c r="CA296" s="177"/>
      <c r="CB296" s="177"/>
      <c r="CC296" s="177"/>
      <c r="CD296" s="177"/>
      <c r="CE296" s="181"/>
      <c r="CF296" s="177"/>
      <c r="CG296" s="177"/>
      <c r="CH296" s="177"/>
      <c r="CI296" s="177"/>
      <c r="CJ296" s="177"/>
      <c r="CK296" s="177"/>
      <c r="CL296" s="177"/>
      <c r="CM296" s="177"/>
      <c r="CN296" s="177"/>
      <c r="CO296" s="177"/>
      <c r="CP296" s="177"/>
      <c r="CQ296" s="177"/>
      <c r="CR296" s="177"/>
      <c r="CS296" s="177"/>
      <c r="CT296" s="181"/>
      <c r="CU296" s="177"/>
      <c r="CV296" s="177"/>
      <c r="CW296" s="177"/>
      <c r="CX296" s="177"/>
      <c r="CY296" s="179" t="s">
        <v>191</v>
      </c>
      <c r="CZ296" s="177"/>
      <c r="DA296" s="177" t="s">
        <v>159</v>
      </c>
      <c r="DC296" s="177">
        <v>10.3</v>
      </c>
      <c r="DD296" s="182">
        <v>10</v>
      </c>
      <c r="DE296" s="183">
        <v>0.93300000000000005</v>
      </c>
      <c r="DF296" s="184">
        <v>0.34996975400000002</v>
      </c>
      <c r="DG296" s="184">
        <v>0</v>
      </c>
      <c r="DH296" s="184">
        <v>0</v>
      </c>
      <c r="DI296" s="184">
        <v>1.6666666670000001</v>
      </c>
      <c r="DJ296" s="184">
        <v>3.1337075840000002</v>
      </c>
      <c r="DK296" s="184">
        <v>1.9049041739999999</v>
      </c>
      <c r="DL296" s="184">
        <v>2.9087002069999999</v>
      </c>
      <c r="DM296" s="184">
        <v>5.0984448179999999</v>
      </c>
      <c r="DN296" s="184">
        <v>207.51723870000001</v>
      </c>
      <c r="DO296" s="184">
        <v>111.1945984</v>
      </c>
      <c r="DP296" s="184">
        <v>202.5409721</v>
      </c>
      <c r="DQ296" s="184">
        <v>321.77191909999999</v>
      </c>
      <c r="DR296" s="177"/>
      <c r="DS296" s="177"/>
      <c r="DT296" s="177"/>
      <c r="DU296" s="177"/>
      <c r="DV296" s="177"/>
      <c r="DW296" s="177"/>
      <c r="DX296" s="177"/>
      <c r="DY296" s="177"/>
      <c r="DZ296" s="177"/>
      <c r="EA296" s="177"/>
      <c r="EB296" s="177"/>
      <c r="EC296" s="177"/>
      <c r="ED296" s="177"/>
      <c r="EE296" s="177"/>
      <c r="EF296" s="177"/>
      <c r="EG296" s="177"/>
      <c r="EH296" s="177"/>
      <c r="EI296" s="177"/>
      <c r="EJ296" s="177"/>
      <c r="EK296" s="177"/>
      <c r="EL296" s="177"/>
      <c r="EM296" s="177"/>
      <c r="EN296" s="177"/>
      <c r="EO296" s="177"/>
      <c r="EP296" s="185">
        <v>68.973154109999996</v>
      </c>
      <c r="EQ296" s="177"/>
      <c r="ER296" s="177"/>
      <c r="ES296" s="177"/>
      <c r="ET296" s="177"/>
      <c r="EU296" s="177"/>
      <c r="EV296" s="177"/>
      <c r="EW296" s="177"/>
      <c r="EX296" s="177"/>
      <c r="EY296" s="177"/>
      <c r="EZ296" s="177"/>
      <c r="FA296" s="177"/>
      <c r="FB296" s="177"/>
      <c r="FC296" s="177"/>
      <c r="FD296" s="177"/>
      <c r="FE296" s="177"/>
      <c r="FF296" s="177"/>
      <c r="FG296" s="177"/>
      <c r="FH296" s="177"/>
      <c r="FI296" s="177"/>
      <c r="FJ296" s="177"/>
      <c r="FK296" s="177"/>
      <c r="FL296" s="177"/>
      <c r="FM296" s="177"/>
      <c r="FN296" s="177"/>
      <c r="FO296" s="177"/>
      <c r="FP296" s="177"/>
      <c r="FQ296" s="177"/>
      <c r="FT296" s="177"/>
      <c r="FU296" s="177"/>
      <c r="FV296" s="177"/>
    </row>
    <row r="297" spans="1:178" s="178" customFormat="1" x14ac:dyDescent="0.2">
      <c r="A297" s="177" t="s">
        <v>534</v>
      </c>
      <c r="C297" s="177" t="s">
        <v>535</v>
      </c>
      <c r="D297" s="177" t="s">
        <v>16</v>
      </c>
      <c r="E297" s="177" t="s">
        <v>0</v>
      </c>
      <c r="F297" s="177" t="s">
        <v>344</v>
      </c>
      <c r="G297" s="177">
        <v>1</v>
      </c>
      <c r="H297" s="177">
        <v>100</v>
      </c>
      <c r="I297" s="177" t="s">
        <v>14</v>
      </c>
      <c r="J297" s="180" t="s">
        <v>47</v>
      </c>
      <c r="K297" s="177">
        <v>90</v>
      </c>
      <c r="L297" s="177"/>
      <c r="M297" s="177" t="s">
        <v>11</v>
      </c>
      <c r="N297" s="177" t="s">
        <v>170</v>
      </c>
      <c r="O297" s="177"/>
      <c r="P297" s="180" t="s">
        <v>54</v>
      </c>
      <c r="Q297" s="177" t="s">
        <v>155</v>
      </c>
      <c r="R297" s="177" t="s">
        <v>536</v>
      </c>
      <c r="S297" s="177" t="s">
        <v>156</v>
      </c>
      <c r="T297" s="177"/>
      <c r="U297" s="177"/>
      <c r="V297" s="177"/>
      <c r="W297" s="177"/>
      <c r="X297" s="177"/>
      <c r="Y297" s="177"/>
      <c r="Z297" s="177"/>
      <c r="AA297" s="177"/>
      <c r="AB297" s="177" t="s">
        <v>42</v>
      </c>
      <c r="AC297" s="177">
        <v>0.93</v>
      </c>
      <c r="AD297" s="177"/>
      <c r="AE297" s="177"/>
      <c r="AF297" s="177">
        <v>0.1</v>
      </c>
      <c r="AG297" s="177">
        <v>10</v>
      </c>
      <c r="AH297" s="177" t="s">
        <v>537</v>
      </c>
      <c r="AI297" s="177">
        <v>800</v>
      </c>
      <c r="AJ297" s="177" t="s">
        <v>538</v>
      </c>
      <c r="AK297" s="177">
        <v>0</v>
      </c>
      <c r="AL297" s="177"/>
      <c r="AM297" s="177"/>
      <c r="AN297" s="177"/>
      <c r="AO297" s="177"/>
      <c r="AP297" s="177">
        <v>1</v>
      </c>
      <c r="AQ297" s="177">
        <v>1</v>
      </c>
      <c r="AR297" s="177">
        <v>2.5</v>
      </c>
      <c r="AS297" s="177"/>
      <c r="AT297" s="177" t="s">
        <v>539</v>
      </c>
      <c r="AU297" s="177">
        <v>1</v>
      </c>
      <c r="AV297" s="177"/>
      <c r="AW297" s="180" t="s">
        <v>188</v>
      </c>
      <c r="AX297" s="177" t="s">
        <v>44</v>
      </c>
      <c r="AY297" s="177"/>
      <c r="AZ297" s="177"/>
      <c r="BA297" s="177"/>
      <c r="BB297" s="177" t="s">
        <v>163</v>
      </c>
      <c r="BC297" s="177" t="s">
        <v>348</v>
      </c>
      <c r="BD297" s="177">
        <v>30</v>
      </c>
      <c r="BE297" s="177">
        <v>1</v>
      </c>
      <c r="BI297" s="177" t="s">
        <v>242</v>
      </c>
      <c r="BJ297" s="177">
        <v>60</v>
      </c>
      <c r="BK297" s="177">
        <v>1</v>
      </c>
      <c r="BL297" s="177">
        <v>62500</v>
      </c>
      <c r="BM297" s="177">
        <v>0.105</v>
      </c>
      <c r="BN297" s="177">
        <v>1.5</v>
      </c>
      <c r="BO297" s="177">
        <v>0.5</v>
      </c>
      <c r="BP297" s="181"/>
      <c r="BQ297" s="177">
        <v>2</v>
      </c>
      <c r="BR297" s="177">
        <v>-4</v>
      </c>
      <c r="BS297" s="177">
        <v>4</v>
      </c>
      <c r="BT297" s="177">
        <v>15</v>
      </c>
      <c r="BU297" s="177" t="s">
        <v>203</v>
      </c>
      <c r="BV297" s="177"/>
      <c r="BW297" s="177"/>
      <c r="BX297" s="177"/>
      <c r="BY297" s="177"/>
      <c r="BZ297" s="177"/>
      <c r="CA297" s="177"/>
      <c r="CB297" s="177"/>
      <c r="CC297" s="177"/>
      <c r="CD297" s="177"/>
      <c r="CE297" s="181"/>
      <c r="CF297" s="177"/>
      <c r="CG297" s="177"/>
      <c r="CH297" s="177"/>
      <c r="CI297" s="177"/>
      <c r="CJ297" s="177"/>
      <c r="CK297" s="177"/>
      <c r="CL297" s="177"/>
      <c r="CM297" s="177"/>
      <c r="CN297" s="177"/>
      <c r="CO297" s="177"/>
      <c r="CP297" s="177"/>
      <c r="CQ297" s="177"/>
      <c r="CR297" s="177"/>
      <c r="CS297" s="177"/>
      <c r="CT297" s="181"/>
      <c r="CU297" s="177"/>
      <c r="CV297" s="177"/>
      <c r="CW297" s="177"/>
      <c r="CX297" s="177"/>
      <c r="CY297" s="179" t="s">
        <v>191</v>
      </c>
      <c r="CZ297" s="177"/>
      <c r="DA297" s="177" t="s">
        <v>159</v>
      </c>
      <c r="DC297" s="177">
        <v>12.8</v>
      </c>
      <c r="DD297" s="182">
        <v>12</v>
      </c>
      <c r="DE297" s="183">
        <v>0.95399999999999996</v>
      </c>
      <c r="DF297" s="184">
        <v>0.223276472</v>
      </c>
      <c r="DG297" s="184">
        <v>0</v>
      </c>
      <c r="DH297" s="184">
        <v>0</v>
      </c>
      <c r="DI297" s="184">
        <v>0.883218842</v>
      </c>
      <c r="DJ297" s="184">
        <v>3.8611563050000002</v>
      </c>
      <c r="DK297" s="184">
        <v>2.0947120099999998</v>
      </c>
      <c r="DL297" s="184">
        <v>3.4816171319999998</v>
      </c>
      <c r="DM297" s="184">
        <v>6.9163480389999998</v>
      </c>
      <c r="DN297" s="184">
        <v>176.519013</v>
      </c>
      <c r="DO297" s="184">
        <v>83.071078569999997</v>
      </c>
      <c r="DP297" s="184">
        <v>169.01134039999999</v>
      </c>
      <c r="DQ297" s="184">
        <v>296.5080749</v>
      </c>
      <c r="DR297" s="177"/>
      <c r="DS297" s="177"/>
      <c r="DT297" s="177"/>
      <c r="DU297" s="177"/>
      <c r="DV297" s="177"/>
      <c r="DW297" s="177"/>
      <c r="DX297" s="177"/>
      <c r="DY297" s="177"/>
      <c r="DZ297" s="177"/>
      <c r="EA297" s="177"/>
      <c r="EB297" s="177"/>
      <c r="EC297" s="177"/>
      <c r="ED297" s="177"/>
      <c r="EE297" s="177"/>
      <c r="EF297" s="177"/>
      <c r="EG297" s="177"/>
      <c r="EH297" s="177"/>
      <c r="EI297" s="177"/>
      <c r="EJ297" s="177"/>
      <c r="EK297" s="177"/>
      <c r="EL297" s="177"/>
      <c r="EM297" s="177"/>
      <c r="EN297" s="177"/>
      <c r="EO297" s="177"/>
      <c r="EP297" s="185">
        <v>82.817899819999994</v>
      </c>
      <c r="EQ297" s="177"/>
      <c r="ER297" s="177"/>
      <c r="ES297" s="177"/>
      <c r="ET297" s="177"/>
      <c r="EU297" s="177"/>
      <c r="EV297" s="177"/>
      <c r="EW297" s="177"/>
      <c r="EX297" s="177"/>
      <c r="EY297" s="177"/>
      <c r="EZ297" s="177"/>
      <c r="FA297" s="177"/>
      <c r="FB297" s="177"/>
      <c r="FC297" s="177"/>
      <c r="FD297" s="177"/>
      <c r="FE297" s="177"/>
      <c r="FF297" s="177"/>
      <c r="FG297" s="177"/>
      <c r="FH297" s="177"/>
      <c r="FI297" s="177"/>
      <c r="FJ297" s="177"/>
      <c r="FK297" s="177"/>
      <c r="FL297" s="177"/>
      <c r="FM297" s="177"/>
      <c r="FN297" s="177"/>
      <c r="FO297" s="177"/>
      <c r="FP297" s="177"/>
      <c r="FQ297" s="177"/>
      <c r="FT297" s="177"/>
      <c r="FU297" s="177"/>
      <c r="FV297" s="177"/>
    </row>
    <row r="298" spans="1:178" s="186" customFormat="1" x14ac:dyDescent="0.2">
      <c r="A298" s="177" t="s">
        <v>534</v>
      </c>
      <c r="C298" s="179" t="s">
        <v>535</v>
      </c>
      <c r="D298" s="177" t="s">
        <v>16</v>
      </c>
      <c r="E298" s="177" t="s">
        <v>0</v>
      </c>
      <c r="F298" s="177" t="s">
        <v>344</v>
      </c>
      <c r="G298" s="177">
        <v>1</v>
      </c>
      <c r="H298" s="177">
        <v>100</v>
      </c>
      <c r="I298" s="177" t="s">
        <v>14</v>
      </c>
      <c r="J298" s="180" t="s">
        <v>47</v>
      </c>
      <c r="K298" s="177">
        <v>90</v>
      </c>
      <c r="L298" s="177"/>
      <c r="M298" s="177" t="s">
        <v>11</v>
      </c>
      <c r="N298" s="177" t="s">
        <v>170</v>
      </c>
      <c r="O298" s="177"/>
      <c r="P298" s="180" t="s">
        <v>54</v>
      </c>
      <c r="Q298" s="177" t="s">
        <v>155</v>
      </c>
      <c r="R298" s="179" t="s">
        <v>536</v>
      </c>
      <c r="S298" s="177" t="s">
        <v>156</v>
      </c>
      <c r="T298" s="177"/>
      <c r="U298" s="177"/>
      <c r="V298" s="177"/>
      <c r="W298" s="177"/>
      <c r="X298" s="177"/>
      <c r="Y298" s="177"/>
      <c r="Z298" s="177"/>
      <c r="AA298" s="177"/>
      <c r="AB298" s="177" t="s">
        <v>42</v>
      </c>
      <c r="AC298" s="177">
        <v>0.93</v>
      </c>
      <c r="AD298" s="177"/>
      <c r="AE298" s="177"/>
      <c r="AF298" s="177">
        <v>0.1</v>
      </c>
      <c r="AG298" s="177">
        <v>10</v>
      </c>
      <c r="AH298" s="177" t="s">
        <v>537</v>
      </c>
      <c r="AI298" s="177">
        <v>800</v>
      </c>
      <c r="AJ298" s="177" t="s">
        <v>538</v>
      </c>
      <c r="AK298" s="177">
        <v>0</v>
      </c>
      <c r="AL298" s="177"/>
      <c r="AM298" s="177"/>
      <c r="AN298" s="177"/>
      <c r="AO298" s="177"/>
      <c r="AP298" s="177">
        <v>1</v>
      </c>
      <c r="AQ298" s="177">
        <v>1</v>
      </c>
      <c r="AR298" s="177">
        <v>2.5</v>
      </c>
      <c r="AS298" s="177"/>
      <c r="AT298" s="177" t="s">
        <v>539</v>
      </c>
      <c r="AU298" s="177">
        <v>1</v>
      </c>
      <c r="AV298" s="177"/>
      <c r="AW298" s="180" t="s">
        <v>188</v>
      </c>
      <c r="AX298" s="177" t="s">
        <v>44</v>
      </c>
      <c r="AY298" s="177"/>
      <c r="AZ298" s="177"/>
      <c r="BA298" s="177"/>
      <c r="BB298" s="177" t="s">
        <v>163</v>
      </c>
      <c r="BC298" s="177" t="s">
        <v>348</v>
      </c>
      <c r="BD298" s="177">
        <v>8</v>
      </c>
      <c r="BE298" s="177">
        <v>1</v>
      </c>
      <c r="BI298" s="177" t="s">
        <v>242</v>
      </c>
      <c r="BJ298" s="177">
        <v>60</v>
      </c>
      <c r="BK298" s="177">
        <v>1</v>
      </c>
      <c r="BL298" s="177">
        <v>16667</v>
      </c>
      <c r="BM298" s="177">
        <v>0.105</v>
      </c>
      <c r="BN298" s="177">
        <v>1.5</v>
      </c>
      <c r="BO298" s="177">
        <v>0.5</v>
      </c>
      <c r="BP298" s="181"/>
      <c r="BQ298" s="177">
        <v>2</v>
      </c>
      <c r="BR298" s="177">
        <v>-4</v>
      </c>
      <c r="BS298" s="177">
        <v>-4</v>
      </c>
      <c r="BT298" s="177">
        <v>15</v>
      </c>
      <c r="BU298" s="177" t="s">
        <v>203</v>
      </c>
      <c r="BV298" s="177"/>
      <c r="BW298" s="177"/>
      <c r="BX298" s="177"/>
      <c r="BY298" s="177"/>
      <c r="BZ298" s="177"/>
      <c r="CA298" s="177"/>
      <c r="CB298" s="177"/>
      <c r="CC298" s="177"/>
      <c r="CD298" s="177"/>
      <c r="CE298" s="181"/>
      <c r="CF298" s="177"/>
      <c r="CG298" s="177"/>
      <c r="CH298" s="177"/>
      <c r="CI298" s="177"/>
      <c r="CJ298" s="177"/>
      <c r="CK298" s="177"/>
      <c r="CL298" s="177"/>
      <c r="CM298" s="177"/>
      <c r="CN298" s="177"/>
      <c r="CO298" s="177"/>
      <c r="CP298" s="177"/>
      <c r="CQ298" s="177"/>
      <c r="CR298" s="177"/>
      <c r="CS298" s="177"/>
      <c r="CT298" s="181"/>
      <c r="CU298" s="177"/>
      <c r="CV298" s="177"/>
      <c r="CW298" s="177"/>
      <c r="CX298" s="177"/>
      <c r="CY298" s="179" t="s">
        <v>191</v>
      </c>
      <c r="CZ298" s="177"/>
      <c r="DA298" s="177" t="s">
        <v>159</v>
      </c>
      <c r="DC298" s="177">
        <v>44.1</v>
      </c>
      <c r="DD298" s="182">
        <v>44</v>
      </c>
      <c r="DE298" s="183">
        <v>0.90300000000000002</v>
      </c>
      <c r="DF298" s="184">
        <v>0.55259999999999998</v>
      </c>
      <c r="DG298" s="184">
        <v>0</v>
      </c>
      <c r="DH298" s="184">
        <v>0</v>
      </c>
      <c r="DI298" s="184">
        <v>3.883</v>
      </c>
      <c r="DJ298" s="184">
        <v>3.59</v>
      </c>
      <c r="DK298" s="184">
        <v>1.99</v>
      </c>
      <c r="DL298" s="184">
        <v>3.19</v>
      </c>
      <c r="DM298" s="184">
        <v>6.63</v>
      </c>
      <c r="DN298" s="184">
        <v>57.86</v>
      </c>
      <c r="DO298" s="184">
        <v>26.05</v>
      </c>
      <c r="DP298" s="184">
        <v>56.48</v>
      </c>
      <c r="DQ298" s="184">
        <v>89.21</v>
      </c>
      <c r="DR298" s="177"/>
      <c r="DS298" s="177"/>
      <c r="DT298" s="177"/>
      <c r="DU298" s="177"/>
      <c r="DV298" s="177"/>
      <c r="DW298" s="177"/>
      <c r="DX298" s="177"/>
      <c r="DY298" s="177"/>
      <c r="DZ298" s="177"/>
      <c r="EA298" s="177"/>
      <c r="EB298" s="177"/>
      <c r="EC298" s="177"/>
      <c r="ED298" s="177"/>
      <c r="EE298" s="177"/>
      <c r="EF298" s="177"/>
      <c r="EG298" s="177"/>
      <c r="EH298" s="177"/>
      <c r="EI298" s="177"/>
      <c r="EJ298" s="177"/>
      <c r="EK298" s="177"/>
      <c r="EL298" s="177"/>
      <c r="EM298" s="177"/>
      <c r="EN298" s="177"/>
      <c r="EO298" s="177"/>
      <c r="EP298" s="185"/>
      <c r="EQ298" s="177"/>
      <c r="ER298" s="177"/>
      <c r="ES298" s="177"/>
      <c r="ET298" s="177"/>
      <c r="EU298" s="177"/>
      <c r="EV298" s="177"/>
      <c r="EW298" s="177"/>
      <c r="EX298" s="177"/>
      <c r="EY298" s="177"/>
      <c r="EZ298" s="177"/>
      <c r="FA298" s="177"/>
      <c r="FB298" s="177"/>
      <c r="FC298" s="177"/>
      <c r="FD298" s="177"/>
      <c r="FE298" s="177"/>
      <c r="FF298" s="177"/>
      <c r="FG298" s="177"/>
      <c r="FH298" s="177"/>
      <c r="FI298" s="177"/>
      <c r="FJ298" s="177"/>
      <c r="FK298" s="177"/>
      <c r="FL298" s="177"/>
      <c r="FM298" s="177"/>
      <c r="FN298" s="177"/>
      <c r="FO298" s="177"/>
      <c r="FP298" s="177"/>
      <c r="FQ298" s="177"/>
      <c r="FT298" s="177"/>
      <c r="FU298" s="177"/>
      <c r="FV298" s="177"/>
    </row>
    <row r="299" spans="1:178" s="186" customFormat="1" x14ac:dyDescent="0.2">
      <c r="A299" s="177" t="s">
        <v>534</v>
      </c>
      <c r="C299" s="179" t="s">
        <v>535</v>
      </c>
      <c r="D299" s="177" t="s">
        <v>16</v>
      </c>
      <c r="E299" s="177" t="s">
        <v>22</v>
      </c>
      <c r="F299" s="177" t="s">
        <v>344</v>
      </c>
      <c r="G299" s="177">
        <v>1</v>
      </c>
      <c r="H299" s="177">
        <v>100</v>
      </c>
      <c r="I299" s="177" t="s">
        <v>14</v>
      </c>
      <c r="J299" s="180" t="s">
        <v>50</v>
      </c>
      <c r="K299" s="177">
        <v>12</v>
      </c>
      <c r="L299" s="177"/>
      <c r="M299" s="177" t="s">
        <v>9</v>
      </c>
      <c r="N299" s="177" t="s">
        <v>170</v>
      </c>
      <c r="O299" s="177"/>
      <c r="P299" s="180" t="s">
        <v>54</v>
      </c>
      <c r="Q299" s="177" t="s">
        <v>155</v>
      </c>
      <c r="R299" s="179" t="s">
        <v>536</v>
      </c>
      <c r="S299" s="177" t="s">
        <v>156</v>
      </c>
      <c r="T299" s="177"/>
      <c r="U299" s="177"/>
      <c r="V299" s="177"/>
      <c r="W299" s="177"/>
      <c r="X299" s="177"/>
      <c r="Y299" s="177"/>
      <c r="Z299" s="177"/>
      <c r="AA299" s="177"/>
      <c r="AB299" s="177" t="s">
        <v>42</v>
      </c>
      <c r="AC299" s="177">
        <v>0.93</v>
      </c>
      <c r="AD299" s="177"/>
      <c r="AE299" s="177"/>
      <c r="AF299" s="177">
        <v>0.1</v>
      </c>
      <c r="AG299" s="177">
        <v>10</v>
      </c>
      <c r="AH299" s="177" t="s">
        <v>537</v>
      </c>
      <c r="AI299" s="177">
        <v>800</v>
      </c>
      <c r="AJ299" s="177" t="s">
        <v>538</v>
      </c>
      <c r="AK299" s="177">
        <v>0</v>
      </c>
      <c r="AL299" s="177"/>
      <c r="AM299" s="177"/>
      <c r="AN299" s="177"/>
      <c r="AO299" s="177"/>
      <c r="AP299" s="177">
        <v>1</v>
      </c>
      <c r="AQ299" s="177">
        <v>1</v>
      </c>
      <c r="AR299" s="177">
        <v>2.5</v>
      </c>
      <c r="AS299" s="177"/>
      <c r="AT299" s="177" t="s">
        <v>539</v>
      </c>
      <c r="AU299" s="177">
        <v>1</v>
      </c>
      <c r="AV299" s="177"/>
      <c r="AW299" s="180" t="s">
        <v>188</v>
      </c>
      <c r="AX299" s="177" t="s">
        <v>44</v>
      </c>
      <c r="AY299" s="177"/>
      <c r="AZ299" s="177"/>
      <c r="BA299" s="177"/>
      <c r="BB299" s="177" t="s">
        <v>163</v>
      </c>
      <c r="BC299" s="177" t="s">
        <v>25</v>
      </c>
      <c r="BD299" s="177">
        <v>45</v>
      </c>
      <c r="BE299" s="177">
        <v>1</v>
      </c>
      <c r="BI299" s="177" t="s">
        <v>242</v>
      </c>
      <c r="BJ299" s="177">
        <v>60</v>
      </c>
      <c r="BK299" s="177">
        <v>1</v>
      </c>
      <c r="BL299" s="177">
        <v>93750</v>
      </c>
      <c r="BM299" s="177">
        <v>0.105</v>
      </c>
      <c r="BN299" s="177">
        <v>1.5</v>
      </c>
      <c r="BO299" s="177">
        <v>0.5</v>
      </c>
      <c r="BP299" s="181"/>
      <c r="BQ299" s="177">
        <v>2</v>
      </c>
      <c r="BR299" s="177">
        <v>-4</v>
      </c>
      <c r="BS299" s="177">
        <v>4</v>
      </c>
      <c r="BT299" s="177">
        <v>10</v>
      </c>
      <c r="BU299" s="177" t="s">
        <v>203</v>
      </c>
      <c r="BV299" s="177"/>
      <c r="BW299" s="177"/>
      <c r="BX299" s="177"/>
      <c r="BY299" s="177"/>
      <c r="BZ299" s="177"/>
      <c r="CA299" s="177"/>
      <c r="CB299" s="177"/>
      <c r="CC299" s="177"/>
      <c r="CD299" s="177"/>
      <c r="CE299" s="181"/>
      <c r="CF299" s="177"/>
      <c r="CG299" s="177"/>
      <c r="CH299" s="177"/>
      <c r="CI299" s="177"/>
      <c r="CJ299" s="177"/>
      <c r="CK299" s="177"/>
      <c r="CL299" s="177"/>
      <c r="CM299" s="177"/>
      <c r="CN299" s="177"/>
      <c r="CO299" s="177"/>
      <c r="CP299" s="177"/>
      <c r="CQ299" s="177"/>
      <c r="CR299" s="177"/>
      <c r="CS299" s="177"/>
      <c r="CT299" s="181"/>
      <c r="CU299" s="177"/>
      <c r="CV299" s="177"/>
      <c r="CW299" s="177"/>
      <c r="CX299" s="177"/>
      <c r="CY299" s="179" t="s">
        <v>191</v>
      </c>
      <c r="CZ299" s="177"/>
      <c r="DA299" s="177" t="s">
        <v>159</v>
      </c>
      <c r="DC299" s="177">
        <v>5.2</v>
      </c>
      <c r="DD299" s="182">
        <v>5</v>
      </c>
      <c r="DE299" s="183">
        <v>0.93</v>
      </c>
      <c r="DF299" s="184">
        <v>0.43</v>
      </c>
      <c r="DG299" s="184">
        <v>0</v>
      </c>
      <c r="DH299" s="184">
        <v>0</v>
      </c>
      <c r="DI299" s="184">
        <v>1.37</v>
      </c>
      <c r="DJ299" s="184">
        <v>3.17</v>
      </c>
      <c r="DK299" s="184">
        <v>1.76</v>
      </c>
      <c r="DL299" s="184">
        <v>3.01</v>
      </c>
      <c r="DM299" s="184">
        <v>5.0199999999999996</v>
      </c>
      <c r="DN299" s="184">
        <v>305.31</v>
      </c>
      <c r="DO299" s="184">
        <v>170.15</v>
      </c>
      <c r="DP299" s="184">
        <v>291.95</v>
      </c>
      <c r="DQ299" s="184">
        <v>509.07</v>
      </c>
      <c r="DR299" s="177"/>
      <c r="DS299" s="177"/>
      <c r="DT299" s="177"/>
      <c r="DU299" s="177"/>
      <c r="DV299" s="177"/>
      <c r="DW299" s="177"/>
      <c r="DX299" s="177"/>
      <c r="DY299" s="177"/>
      <c r="DZ299" s="177"/>
      <c r="EA299" s="177"/>
      <c r="EB299" s="177"/>
      <c r="EC299" s="177"/>
      <c r="ED299" s="177"/>
      <c r="EE299" s="177"/>
      <c r="EF299" s="177"/>
      <c r="EG299" s="177"/>
      <c r="EH299" s="177"/>
      <c r="EI299" s="177"/>
      <c r="EJ299" s="177"/>
      <c r="EK299" s="177"/>
      <c r="EL299" s="177"/>
      <c r="EM299" s="177"/>
      <c r="EN299" s="177"/>
      <c r="EO299" s="177"/>
      <c r="EP299" s="185"/>
      <c r="EQ299" s="177"/>
      <c r="ER299" s="177"/>
      <c r="ES299" s="177"/>
      <c r="ET299" s="177"/>
      <c r="EU299" s="177"/>
      <c r="EV299" s="177"/>
      <c r="EW299" s="177"/>
      <c r="EX299" s="177"/>
      <c r="EY299" s="177"/>
      <c r="EZ299" s="177"/>
      <c r="FA299" s="177"/>
      <c r="FB299" s="177"/>
      <c r="FC299" s="177"/>
      <c r="FD299" s="177"/>
      <c r="FE299" s="177"/>
      <c r="FF299" s="177"/>
      <c r="FG299" s="177"/>
      <c r="FH299" s="177"/>
      <c r="FI299" s="177"/>
      <c r="FJ299" s="177"/>
      <c r="FK299" s="177"/>
      <c r="FL299" s="177"/>
      <c r="FM299" s="177"/>
      <c r="FN299" s="177"/>
      <c r="FO299" s="177"/>
      <c r="FP299" s="177"/>
      <c r="FQ299" s="177"/>
      <c r="FT299" s="177"/>
      <c r="FU299" s="177"/>
      <c r="FV299" s="177"/>
    </row>
    <row r="300" spans="1:178" s="186" customFormat="1" x14ac:dyDescent="0.2">
      <c r="A300" s="177" t="s">
        <v>534</v>
      </c>
      <c r="C300" s="179" t="s">
        <v>535</v>
      </c>
      <c r="D300" s="177" t="s">
        <v>16</v>
      </c>
      <c r="E300" s="177" t="s">
        <v>22</v>
      </c>
      <c r="F300" s="177" t="s">
        <v>344</v>
      </c>
      <c r="G300" s="177">
        <v>1</v>
      </c>
      <c r="H300" s="177">
        <v>100</v>
      </c>
      <c r="I300" s="177" t="s">
        <v>14</v>
      </c>
      <c r="J300" s="180" t="s">
        <v>50</v>
      </c>
      <c r="K300" s="177">
        <v>12</v>
      </c>
      <c r="L300" s="177"/>
      <c r="M300" s="177" t="s">
        <v>9</v>
      </c>
      <c r="N300" s="177" t="s">
        <v>170</v>
      </c>
      <c r="O300" s="177"/>
      <c r="P300" s="180" t="s">
        <v>54</v>
      </c>
      <c r="Q300" s="177" t="s">
        <v>155</v>
      </c>
      <c r="R300" s="179" t="s">
        <v>536</v>
      </c>
      <c r="S300" s="177" t="s">
        <v>156</v>
      </c>
      <c r="T300" s="177"/>
      <c r="U300" s="177"/>
      <c r="V300" s="177"/>
      <c r="W300" s="177"/>
      <c r="X300" s="177"/>
      <c r="Y300" s="177"/>
      <c r="Z300" s="177"/>
      <c r="AA300" s="177"/>
      <c r="AB300" s="177" t="s">
        <v>42</v>
      </c>
      <c r="AC300" s="177">
        <v>0.93</v>
      </c>
      <c r="AD300" s="177"/>
      <c r="AE300" s="177"/>
      <c r="AF300" s="177">
        <v>0.1</v>
      </c>
      <c r="AG300" s="177">
        <v>10</v>
      </c>
      <c r="AH300" s="177" t="s">
        <v>537</v>
      </c>
      <c r="AI300" s="177">
        <v>800</v>
      </c>
      <c r="AJ300" s="177" t="s">
        <v>538</v>
      </c>
      <c r="AK300" s="177">
        <v>0</v>
      </c>
      <c r="AL300" s="177"/>
      <c r="AM300" s="177"/>
      <c r="AN300" s="177"/>
      <c r="AO300" s="177"/>
      <c r="AP300" s="177">
        <v>1</v>
      </c>
      <c r="AQ300" s="177">
        <v>1</v>
      </c>
      <c r="AR300" s="177">
        <v>2.5</v>
      </c>
      <c r="AS300" s="177"/>
      <c r="AT300" s="177" t="s">
        <v>539</v>
      </c>
      <c r="AU300" s="177">
        <v>1</v>
      </c>
      <c r="AV300" s="177"/>
      <c r="AW300" s="180" t="s">
        <v>188</v>
      </c>
      <c r="AX300" s="177" t="s">
        <v>44</v>
      </c>
      <c r="AY300" s="177"/>
      <c r="AZ300" s="177"/>
      <c r="BA300" s="177"/>
      <c r="BB300" s="177" t="s">
        <v>163</v>
      </c>
      <c r="BC300" s="177" t="s">
        <v>25</v>
      </c>
      <c r="BD300" s="177">
        <v>30</v>
      </c>
      <c r="BE300" s="177">
        <v>1</v>
      </c>
      <c r="BI300" s="177" t="s">
        <v>242</v>
      </c>
      <c r="BJ300" s="177">
        <v>60</v>
      </c>
      <c r="BK300" s="177">
        <v>1</v>
      </c>
      <c r="BL300" s="177">
        <v>62500</v>
      </c>
      <c r="BM300" s="177">
        <v>0.105</v>
      </c>
      <c r="BN300" s="177">
        <v>1.5</v>
      </c>
      <c r="BO300" s="177">
        <v>0.5</v>
      </c>
      <c r="BP300" s="181"/>
      <c r="BQ300" s="177">
        <v>2</v>
      </c>
      <c r="BR300" s="177">
        <v>-4</v>
      </c>
      <c r="BS300" s="177">
        <v>4</v>
      </c>
      <c r="BT300" s="177">
        <v>10</v>
      </c>
      <c r="BU300" s="177" t="s">
        <v>203</v>
      </c>
      <c r="BV300" s="177"/>
      <c r="BW300" s="177"/>
      <c r="BX300" s="177"/>
      <c r="BY300" s="177"/>
      <c r="BZ300" s="177"/>
      <c r="CA300" s="177"/>
      <c r="CB300" s="177"/>
      <c r="CC300" s="177"/>
      <c r="CD300" s="177"/>
      <c r="CE300" s="181"/>
      <c r="CF300" s="177"/>
      <c r="CG300" s="177"/>
      <c r="CH300" s="177"/>
      <c r="CI300" s="177"/>
      <c r="CJ300" s="177"/>
      <c r="CK300" s="177"/>
      <c r="CL300" s="177"/>
      <c r="CM300" s="177"/>
      <c r="CN300" s="177"/>
      <c r="CO300" s="177"/>
      <c r="CP300" s="177"/>
      <c r="CQ300" s="177"/>
      <c r="CR300" s="177"/>
      <c r="CS300" s="177"/>
      <c r="CT300" s="181"/>
      <c r="CU300" s="177"/>
      <c r="CV300" s="177"/>
      <c r="CW300" s="177"/>
      <c r="CX300" s="177"/>
      <c r="CY300" s="179" t="s">
        <v>191</v>
      </c>
      <c r="CZ300" s="177"/>
      <c r="DA300" s="177" t="s">
        <v>159</v>
      </c>
      <c r="DC300" s="177">
        <v>8.1999999999999993</v>
      </c>
      <c r="DD300" s="182">
        <v>8</v>
      </c>
      <c r="DE300" s="183">
        <v>0.92730000000000001</v>
      </c>
      <c r="DF300" s="184">
        <v>0.3</v>
      </c>
      <c r="DG300" s="184">
        <v>0</v>
      </c>
      <c r="DH300" s="184">
        <v>0</v>
      </c>
      <c r="DI300" s="184">
        <v>1.57</v>
      </c>
      <c r="DJ300" s="184">
        <v>2.82</v>
      </c>
      <c r="DK300" s="184">
        <v>1.46</v>
      </c>
      <c r="DL300" s="184">
        <v>2.69</v>
      </c>
      <c r="DM300" s="184">
        <v>4.6500000000000004</v>
      </c>
      <c r="DN300" s="184">
        <v>246.33</v>
      </c>
      <c r="DO300" s="184">
        <v>130.04</v>
      </c>
      <c r="DP300" s="184">
        <v>230.16</v>
      </c>
      <c r="DQ300" s="184">
        <v>395.77</v>
      </c>
      <c r="DR300" s="177"/>
      <c r="DS300" s="177"/>
      <c r="DT300" s="177"/>
      <c r="DU300" s="177"/>
      <c r="DV300" s="177"/>
      <c r="DW300" s="177"/>
      <c r="DX300" s="177"/>
      <c r="DY300" s="177"/>
      <c r="DZ300" s="177"/>
      <c r="EA300" s="177"/>
      <c r="EB300" s="177"/>
      <c r="EC300" s="177"/>
      <c r="ED300" s="177"/>
      <c r="EE300" s="177"/>
      <c r="EF300" s="177"/>
      <c r="EG300" s="177"/>
      <c r="EH300" s="177"/>
      <c r="EI300" s="177"/>
      <c r="EJ300" s="177"/>
      <c r="EK300" s="177"/>
      <c r="EL300" s="177"/>
      <c r="EM300" s="177"/>
      <c r="EN300" s="177"/>
      <c r="EO300" s="177"/>
      <c r="EP300" s="185"/>
      <c r="EQ300" s="177"/>
      <c r="ER300" s="177"/>
      <c r="ES300" s="177"/>
      <c r="ET300" s="177"/>
      <c r="EU300" s="177"/>
      <c r="EV300" s="177"/>
      <c r="EW300" s="177"/>
      <c r="EX300" s="177"/>
      <c r="EY300" s="177"/>
      <c r="EZ300" s="177"/>
      <c r="FA300" s="177"/>
      <c r="FB300" s="177"/>
      <c r="FC300" s="177"/>
      <c r="FD300" s="177"/>
      <c r="FE300" s="177"/>
      <c r="FF300" s="177"/>
      <c r="FG300" s="177"/>
      <c r="FH300" s="177"/>
      <c r="FI300" s="177"/>
      <c r="FJ300" s="177"/>
      <c r="FK300" s="177"/>
      <c r="FL300" s="177"/>
      <c r="FM300" s="177"/>
      <c r="FN300" s="177"/>
      <c r="FO300" s="177"/>
      <c r="FP300" s="177"/>
      <c r="FQ300" s="177"/>
      <c r="FT300" s="177"/>
      <c r="FU300" s="177"/>
      <c r="FV300" s="177"/>
    </row>
    <row r="301" spans="1:178" s="186" customFormat="1" x14ac:dyDescent="0.2">
      <c r="A301" s="177" t="s">
        <v>534</v>
      </c>
      <c r="C301" s="179" t="s">
        <v>535</v>
      </c>
      <c r="D301" s="177" t="s">
        <v>16</v>
      </c>
      <c r="E301" s="177" t="s">
        <v>22</v>
      </c>
      <c r="F301" s="177" t="s">
        <v>344</v>
      </c>
      <c r="G301" s="177">
        <v>1</v>
      </c>
      <c r="H301" s="177">
        <v>100</v>
      </c>
      <c r="I301" s="177" t="s">
        <v>14</v>
      </c>
      <c r="J301" s="180" t="s">
        <v>50</v>
      </c>
      <c r="K301" s="177">
        <v>12</v>
      </c>
      <c r="L301" s="177"/>
      <c r="M301" s="177" t="s">
        <v>9</v>
      </c>
      <c r="N301" s="177" t="s">
        <v>170</v>
      </c>
      <c r="O301" s="177"/>
      <c r="P301" s="180" t="s">
        <v>54</v>
      </c>
      <c r="Q301" s="177" t="s">
        <v>155</v>
      </c>
      <c r="R301" s="179" t="s">
        <v>536</v>
      </c>
      <c r="S301" s="177" t="s">
        <v>156</v>
      </c>
      <c r="T301" s="177"/>
      <c r="U301" s="177"/>
      <c r="V301" s="177"/>
      <c r="W301" s="177"/>
      <c r="X301" s="177"/>
      <c r="Y301" s="177"/>
      <c r="Z301" s="177"/>
      <c r="AA301" s="177"/>
      <c r="AB301" s="177" t="s">
        <v>42</v>
      </c>
      <c r="AC301" s="177">
        <v>0.93</v>
      </c>
      <c r="AD301" s="177"/>
      <c r="AE301" s="177"/>
      <c r="AF301" s="177">
        <v>0.1</v>
      </c>
      <c r="AG301" s="177">
        <v>10</v>
      </c>
      <c r="AH301" s="177" t="s">
        <v>537</v>
      </c>
      <c r="AI301" s="177">
        <v>800</v>
      </c>
      <c r="AJ301" s="177" t="s">
        <v>538</v>
      </c>
      <c r="AK301" s="177">
        <v>0</v>
      </c>
      <c r="AL301" s="177"/>
      <c r="AM301" s="177"/>
      <c r="AN301" s="177"/>
      <c r="AO301" s="177"/>
      <c r="AP301" s="177">
        <v>1</v>
      </c>
      <c r="AQ301" s="177">
        <v>1</v>
      </c>
      <c r="AR301" s="177">
        <v>2.5</v>
      </c>
      <c r="AS301" s="177"/>
      <c r="AT301" s="177" t="s">
        <v>539</v>
      </c>
      <c r="AU301" s="177">
        <v>1</v>
      </c>
      <c r="AV301" s="177"/>
      <c r="AW301" s="180" t="s">
        <v>188</v>
      </c>
      <c r="AX301" s="177" t="s">
        <v>44</v>
      </c>
      <c r="AY301" s="177"/>
      <c r="AZ301" s="177"/>
      <c r="BA301" s="177"/>
      <c r="BB301" s="177" t="s">
        <v>163</v>
      </c>
      <c r="BC301" s="177" t="s">
        <v>348</v>
      </c>
      <c r="BD301" s="177">
        <v>30</v>
      </c>
      <c r="BE301" s="177">
        <v>1</v>
      </c>
      <c r="BI301" s="177" t="s">
        <v>242</v>
      </c>
      <c r="BJ301" s="177">
        <v>60</v>
      </c>
      <c r="BK301" s="177">
        <v>1</v>
      </c>
      <c r="BL301" s="177">
        <v>62500</v>
      </c>
      <c r="BM301" s="177">
        <v>0.105</v>
      </c>
      <c r="BN301" s="177">
        <v>1.5</v>
      </c>
      <c r="BO301" s="177">
        <v>0.5</v>
      </c>
      <c r="BP301" s="181"/>
      <c r="BQ301" s="177">
        <v>2</v>
      </c>
      <c r="BR301" s="177">
        <v>-4</v>
      </c>
      <c r="BS301" s="177">
        <v>4</v>
      </c>
      <c r="BT301" s="177">
        <v>15</v>
      </c>
      <c r="BU301" s="177" t="s">
        <v>203</v>
      </c>
      <c r="BV301" s="177"/>
      <c r="BW301" s="177"/>
      <c r="BX301" s="177"/>
      <c r="BY301" s="177"/>
      <c r="BZ301" s="177"/>
      <c r="CA301" s="177"/>
      <c r="CB301" s="177"/>
      <c r="CC301" s="177"/>
      <c r="CD301" s="177"/>
      <c r="CE301" s="181"/>
      <c r="CF301" s="177"/>
      <c r="CG301" s="177"/>
      <c r="CH301" s="177"/>
      <c r="CI301" s="177"/>
      <c r="CJ301" s="177"/>
      <c r="CK301" s="177"/>
      <c r="CL301" s="177"/>
      <c r="CM301" s="177"/>
      <c r="CN301" s="177"/>
      <c r="CO301" s="177"/>
      <c r="CP301" s="177"/>
      <c r="CQ301" s="177"/>
      <c r="CR301" s="177"/>
      <c r="CS301" s="177"/>
      <c r="CT301" s="181"/>
      <c r="CU301" s="177"/>
      <c r="CV301" s="177"/>
      <c r="CW301" s="177"/>
      <c r="CX301" s="177"/>
      <c r="CY301" s="179" t="s">
        <v>191</v>
      </c>
      <c r="CZ301" s="177"/>
      <c r="DA301" s="177" t="s">
        <v>159</v>
      </c>
      <c r="DC301" s="177">
        <v>10</v>
      </c>
      <c r="DD301" s="182">
        <v>10</v>
      </c>
      <c r="DE301" s="183">
        <v>0.90700000000000003</v>
      </c>
      <c r="DF301" s="184">
        <v>1.05</v>
      </c>
      <c r="DG301" s="184">
        <v>0</v>
      </c>
      <c r="DH301" s="184">
        <v>0</v>
      </c>
      <c r="DI301" s="184">
        <v>2.95</v>
      </c>
      <c r="DJ301" s="184">
        <v>4.05</v>
      </c>
      <c r="DK301" s="184">
        <v>1.59</v>
      </c>
      <c r="DL301" s="184">
        <v>3.71</v>
      </c>
      <c r="DM301" s="184">
        <v>7.84</v>
      </c>
      <c r="DN301" s="184">
        <v>204.15</v>
      </c>
      <c r="DO301" s="184">
        <v>76.319999999999993</v>
      </c>
      <c r="DP301" s="184">
        <v>180.68</v>
      </c>
      <c r="DQ301" s="184">
        <v>386.31</v>
      </c>
      <c r="DR301" s="177"/>
      <c r="DS301" s="177"/>
      <c r="DT301" s="177"/>
      <c r="DU301" s="177"/>
      <c r="DV301" s="177"/>
      <c r="DW301" s="177"/>
      <c r="DX301" s="177"/>
      <c r="DY301" s="177"/>
      <c r="DZ301" s="177"/>
      <c r="EA301" s="177"/>
      <c r="EB301" s="177"/>
      <c r="EC301" s="177"/>
      <c r="ED301" s="177"/>
      <c r="EE301" s="177"/>
      <c r="EF301" s="177"/>
      <c r="EG301" s="177"/>
      <c r="EH301" s="177"/>
      <c r="EI301" s="177"/>
      <c r="EJ301" s="177"/>
      <c r="EK301" s="177"/>
      <c r="EL301" s="177"/>
      <c r="EM301" s="177"/>
      <c r="EN301" s="177"/>
      <c r="EO301" s="177"/>
      <c r="EP301" s="185"/>
      <c r="EQ301" s="177"/>
      <c r="ER301" s="177"/>
      <c r="ES301" s="177"/>
      <c r="ET301" s="177"/>
      <c r="EU301" s="177"/>
      <c r="EV301" s="177"/>
      <c r="EW301" s="177"/>
      <c r="EX301" s="177"/>
      <c r="EY301" s="177"/>
      <c r="EZ301" s="177"/>
      <c r="FA301" s="177"/>
      <c r="FB301" s="177"/>
      <c r="FC301" s="177"/>
      <c r="FD301" s="177"/>
      <c r="FE301" s="177"/>
      <c r="FF301" s="177"/>
      <c r="FG301" s="177"/>
      <c r="FH301" s="177"/>
      <c r="FI301" s="177"/>
      <c r="FJ301" s="177"/>
      <c r="FK301" s="177"/>
      <c r="FL301" s="177"/>
      <c r="FM301" s="177"/>
      <c r="FN301" s="177"/>
      <c r="FO301" s="177"/>
      <c r="FP301" s="177"/>
      <c r="FQ301" s="177"/>
      <c r="FT301" s="177"/>
      <c r="FU301" s="177"/>
      <c r="FV301" s="177"/>
    </row>
    <row r="302" spans="1:178" s="186" customFormat="1" x14ac:dyDescent="0.2">
      <c r="A302" s="177" t="s">
        <v>534</v>
      </c>
      <c r="C302" s="179" t="s">
        <v>535</v>
      </c>
      <c r="D302" s="177" t="s">
        <v>16</v>
      </c>
      <c r="E302" s="177" t="s">
        <v>22</v>
      </c>
      <c r="F302" s="177" t="s">
        <v>344</v>
      </c>
      <c r="G302" s="177">
        <v>1</v>
      </c>
      <c r="H302" s="177">
        <v>100</v>
      </c>
      <c r="I302" s="177" t="s">
        <v>14</v>
      </c>
      <c r="J302" s="180" t="s">
        <v>50</v>
      </c>
      <c r="K302" s="177">
        <v>12</v>
      </c>
      <c r="L302" s="177"/>
      <c r="M302" s="177" t="s">
        <v>9</v>
      </c>
      <c r="N302" s="177" t="s">
        <v>170</v>
      </c>
      <c r="O302" s="177"/>
      <c r="P302" s="180" t="s">
        <v>54</v>
      </c>
      <c r="Q302" s="177" t="s">
        <v>155</v>
      </c>
      <c r="R302" s="179" t="s">
        <v>536</v>
      </c>
      <c r="S302" s="177" t="s">
        <v>156</v>
      </c>
      <c r="T302" s="177"/>
      <c r="U302" s="177"/>
      <c r="V302" s="177"/>
      <c r="W302" s="177"/>
      <c r="X302" s="177"/>
      <c r="Y302" s="177"/>
      <c r="Z302" s="177"/>
      <c r="AA302" s="177"/>
      <c r="AB302" s="177" t="s">
        <v>42</v>
      </c>
      <c r="AC302" s="177">
        <v>0.93</v>
      </c>
      <c r="AD302" s="177"/>
      <c r="AE302" s="177"/>
      <c r="AF302" s="177">
        <v>0.1</v>
      </c>
      <c r="AG302" s="177">
        <v>10</v>
      </c>
      <c r="AH302" s="177" t="s">
        <v>537</v>
      </c>
      <c r="AI302" s="177">
        <v>800</v>
      </c>
      <c r="AJ302" s="177" t="s">
        <v>538</v>
      </c>
      <c r="AK302" s="177">
        <v>0</v>
      </c>
      <c r="AL302" s="177"/>
      <c r="AM302" s="177"/>
      <c r="AN302" s="177"/>
      <c r="AO302" s="177"/>
      <c r="AP302" s="177">
        <v>1</v>
      </c>
      <c r="AQ302" s="177">
        <v>1</v>
      </c>
      <c r="AR302" s="177">
        <v>2.5</v>
      </c>
      <c r="AS302" s="177"/>
      <c r="AT302" s="177" t="s">
        <v>539</v>
      </c>
      <c r="AU302" s="177">
        <v>1</v>
      </c>
      <c r="AV302" s="177"/>
      <c r="AW302" s="180" t="s">
        <v>188</v>
      </c>
      <c r="AX302" s="177" t="s">
        <v>44</v>
      </c>
      <c r="AY302" s="177"/>
      <c r="AZ302" s="177"/>
      <c r="BA302" s="177"/>
      <c r="BB302" s="177" t="s">
        <v>163</v>
      </c>
      <c r="BC302" s="177" t="s">
        <v>348</v>
      </c>
      <c r="BD302" s="177">
        <v>8</v>
      </c>
      <c r="BE302" s="177">
        <v>1</v>
      </c>
      <c r="BI302" s="177" t="s">
        <v>242</v>
      </c>
      <c r="BJ302" s="177">
        <v>60</v>
      </c>
      <c r="BK302" s="177">
        <v>1</v>
      </c>
      <c r="BL302" s="177">
        <v>16667</v>
      </c>
      <c r="BM302" s="177">
        <v>0.105</v>
      </c>
      <c r="BN302" s="177">
        <v>1.5</v>
      </c>
      <c r="BO302" s="177">
        <v>0.5</v>
      </c>
      <c r="BP302" s="181"/>
      <c r="BQ302" s="177">
        <v>2</v>
      </c>
      <c r="BR302" s="177">
        <v>-4</v>
      </c>
      <c r="BS302" s="177">
        <v>-4</v>
      </c>
      <c r="BT302" s="177">
        <v>15</v>
      </c>
      <c r="BU302" s="177" t="s">
        <v>203</v>
      </c>
      <c r="BV302" s="177"/>
      <c r="BW302" s="177"/>
      <c r="BX302" s="177"/>
      <c r="BY302" s="177"/>
      <c r="BZ302" s="177"/>
      <c r="CA302" s="177"/>
      <c r="CB302" s="177"/>
      <c r="CC302" s="177"/>
      <c r="CD302" s="177"/>
      <c r="CE302" s="181"/>
      <c r="CF302" s="177"/>
      <c r="CG302" s="177"/>
      <c r="CH302" s="177"/>
      <c r="CI302" s="177"/>
      <c r="CJ302" s="177"/>
      <c r="CK302" s="177"/>
      <c r="CL302" s="177"/>
      <c r="CM302" s="177"/>
      <c r="CN302" s="177"/>
      <c r="CO302" s="177"/>
      <c r="CP302" s="177"/>
      <c r="CQ302" s="177"/>
      <c r="CR302" s="177"/>
      <c r="CS302" s="177"/>
      <c r="CT302" s="181"/>
      <c r="CU302" s="177"/>
      <c r="CV302" s="177"/>
      <c r="CW302" s="177"/>
      <c r="CX302" s="177"/>
      <c r="CY302" s="179" t="s">
        <v>191</v>
      </c>
      <c r="CZ302" s="177"/>
      <c r="DA302" s="177" t="s">
        <v>159</v>
      </c>
      <c r="DC302" s="177">
        <v>24.4</v>
      </c>
      <c r="DD302" s="182">
        <v>24</v>
      </c>
      <c r="DE302" s="183">
        <v>0.93</v>
      </c>
      <c r="DF302" s="187">
        <v>0.66048965729072395</v>
      </c>
      <c r="DG302" s="184">
        <v>0</v>
      </c>
      <c r="DH302" s="184">
        <v>0</v>
      </c>
      <c r="DI302" s="184">
        <v>2.2563403182666502</v>
      </c>
      <c r="DJ302" s="184">
        <v>2.6065266845336001</v>
      </c>
      <c r="DK302" s="184">
        <v>1.70449779126567</v>
      </c>
      <c r="DL302" s="184">
        <v>2.2763274654807901</v>
      </c>
      <c r="DM302" s="184">
        <v>4.6173183865047998</v>
      </c>
      <c r="DN302" s="184">
        <v>77.3429005192815</v>
      </c>
      <c r="DO302" s="184">
        <v>45.786048889667804</v>
      </c>
      <c r="DP302" s="184">
        <v>81.316383826486501</v>
      </c>
      <c r="DQ302" s="184">
        <v>96.479432598325701</v>
      </c>
      <c r="DR302" s="177"/>
      <c r="DS302" s="177"/>
      <c r="DT302" s="177"/>
      <c r="DU302" s="177"/>
      <c r="DV302" s="177"/>
      <c r="DW302" s="177"/>
      <c r="DX302" s="177"/>
      <c r="DY302" s="177"/>
      <c r="DZ302" s="177"/>
      <c r="EA302" s="177"/>
      <c r="EB302" s="177"/>
      <c r="EC302" s="177"/>
      <c r="ED302" s="177"/>
      <c r="EE302" s="177"/>
      <c r="EF302" s="177"/>
      <c r="EG302" s="177"/>
      <c r="EH302" s="177"/>
      <c r="EI302" s="177"/>
      <c r="EJ302" s="177"/>
      <c r="EK302" s="177"/>
      <c r="EL302" s="177"/>
      <c r="EM302" s="177"/>
      <c r="EN302" s="177"/>
      <c r="EO302" s="177"/>
      <c r="EP302" s="184">
        <v>94.1917892156862</v>
      </c>
      <c r="EQ302" s="177"/>
      <c r="ER302" s="177"/>
      <c r="ES302" s="177"/>
      <c r="ET302" s="177"/>
      <c r="EU302" s="177"/>
      <c r="EV302" s="177"/>
      <c r="EW302" s="177"/>
      <c r="EX302" s="177"/>
      <c r="EY302" s="177"/>
      <c r="EZ302" s="177"/>
      <c r="FA302" s="177"/>
      <c r="FB302" s="177"/>
      <c r="FC302" s="177"/>
      <c r="FD302" s="177"/>
      <c r="FE302" s="177"/>
      <c r="FF302" s="177"/>
      <c r="FG302" s="177"/>
      <c r="FH302" s="177"/>
      <c r="FI302" s="177"/>
      <c r="FJ302" s="177"/>
      <c r="FK302" s="177"/>
      <c r="FL302" s="177"/>
      <c r="FM302" s="177"/>
      <c r="FN302" s="177"/>
      <c r="FO302" s="177"/>
      <c r="FP302" s="177"/>
      <c r="FQ302" s="177"/>
      <c r="FT302" s="177"/>
      <c r="FU302" s="177"/>
      <c r="FV302" s="177"/>
    </row>
    <row r="303" spans="1:178" s="186" customFormat="1" x14ac:dyDescent="0.2">
      <c r="A303" s="177" t="s">
        <v>534</v>
      </c>
      <c r="C303" s="179" t="s">
        <v>535</v>
      </c>
      <c r="D303" s="177" t="s">
        <v>16</v>
      </c>
      <c r="E303" s="177" t="s">
        <v>21</v>
      </c>
      <c r="F303" s="177" t="s">
        <v>344</v>
      </c>
      <c r="G303" s="177">
        <v>1</v>
      </c>
      <c r="H303" s="177">
        <v>100</v>
      </c>
      <c r="I303" s="177" t="s">
        <v>14</v>
      </c>
      <c r="J303" s="180" t="s">
        <v>50</v>
      </c>
      <c r="K303" s="177">
        <v>6</v>
      </c>
      <c r="L303" s="177"/>
      <c r="M303" s="177" t="s">
        <v>9</v>
      </c>
      <c r="N303" s="177" t="s">
        <v>170</v>
      </c>
      <c r="O303" s="177"/>
      <c r="P303" s="180" t="s">
        <v>54</v>
      </c>
      <c r="Q303" s="177" t="s">
        <v>155</v>
      </c>
      <c r="R303" s="179" t="s">
        <v>536</v>
      </c>
      <c r="S303" s="177" t="s">
        <v>156</v>
      </c>
      <c r="T303" s="177"/>
      <c r="U303" s="177"/>
      <c r="V303" s="177"/>
      <c r="W303" s="177"/>
      <c r="X303" s="177"/>
      <c r="Y303" s="177"/>
      <c r="Z303" s="177"/>
      <c r="AA303" s="177"/>
      <c r="AB303" s="177" t="s">
        <v>42</v>
      </c>
      <c r="AC303" s="177">
        <v>0.93</v>
      </c>
      <c r="AD303" s="177"/>
      <c r="AE303" s="177"/>
      <c r="AF303" s="177">
        <v>0.1</v>
      </c>
      <c r="AG303" s="177">
        <v>10</v>
      </c>
      <c r="AH303" s="177" t="s">
        <v>537</v>
      </c>
      <c r="AI303" s="177">
        <v>800</v>
      </c>
      <c r="AJ303" s="177" t="s">
        <v>538</v>
      </c>
      <c r="AK303" s="177">
        <v>0</v>
      </c>
      <c r="AL303" s="177"/>
      <c r="AM303" s="177"/>
      <c r="AN303" s="177"/>
      <c r="AO303" s="177"/>
      <c r="AP303" s="177">
        <v>1</v>
      </c>
      <c r="AQ303" s="177">
        <v>1</v>
      </c>
      <c r="AR303" s="177">
        <v>2.5</v>
      </c>
      <c r="AS303" s="177"/>
      <c r="AT303" s="177" t="s">
        <v>539</v>
      </c>
      <c r="AU303" s="177">
        <v>1</v>
      </c>
      <c r="AV303" s="177"/>
      <c r="AW303" s="180" t="s">
        <v>188</v>
      </c>
      <c r="AX303" s="177" t="s">
        <v>44</v>
      </c>
      <c r="AY303" s="177"/>
      <c r="AZ303" s="177"/>
      <c r="BA303" s="177"/>
      <c r="BB303" s="177" t="s">
        <v>163</v>
      </c>
      <c r="BC303" s="177" t="s">
        <v>25</v>
      </c>
      <c r="BD303" s="177">
        <v>45</v>
      </c>
      <c r="BE303" s="177">
        <v>1</v>
      </c>
      <c r="BI303" s="177" t="s">
        <v>242</v>
      </c>
      <c r="BJ303" s="177">
        <v>60</v>
      </c>
      <c r="BK303" s="177">
        <v>1</v>
      </c>
      <c r="BL303" s="177">
        <v>93750</v>
      </c>
      <c r="BM303" s="177">
        <v>0.105</v>
      </c>
      <c r="BN303" s="177">
        <v>1.5</v>
      </c>
      <c r="BO303" s="177">
        <v>0.5</v>
      </c>
      <c r="BP303" s="181"/>
      <c r="BQ303" s="177">
        <v>2</v>
      </c>
      <c r="BR303" s="177">
        <v>-4</v>
      </c>
      <c r="BS303" s="177">
        <v>4</v>
      </c>
      <c r="BT303" s="177">
        <v>10</v>
      </c>
      <c r="BU303" s="177" t="s">
        <v>203</v>
      </c>
      <c r="BV303" s="177"/>
      <c r="BW303" s="177"/>
      <c r="BX303" s="177"/>
      <c r="BY303" s="177"/>
      <c r="BZ303" s="177"/>
      <c r="CA303" s="177"/>
      <c r="CB303" s="177"/>
      <c r="CC303" s="177"/>
      <c r="CD303" s="177"/>
      <c r="CE303" s="181"/>
      <c r="CF303" s="177"/>
      <c r="CG303" s="177"/>
      <c r="CH303" s="177"/>
      <c r="CI303" s="177"/>
      <c r="CJ303" s="177"/>
      <c r="CK303" s="177"/>
      <c r="CL303" s="177"/>
      <c r="CM303" s="177"/>
      <c r="CN303" s="177"/>
      <c r="CO303" s="177"/>
      <c r="CP303" s="177"/>
      <c r="CQ303" s="177"/>
      <c r="CR303" s="177"/>
      <c r="CS303" s="177"/>
      <c r="CT303" s="181"/>
      <c r="CU303" s="177"/>
      <c r="CV303" s="177"/>
      <c r="CW303" s="177"/>
      <c r="CX303" s="177"/>
      <c r="CY303" s="179" t="s">
        <v>191</v>
      </c>
      <c r="CZ303" s="177"/>
      <c r="DA303" s="177" t="s">
        <v>159</v>
      </c>
      <c r="DC303" s="177">
        <v>2.4</v>
      </c>
      <c r="DD303" s="182">
        <v>2</v>
      </c>
      <c r="DE303" s="183">
        <v>0.93069999999999997</v>
      </c>
      <c r="DF303" s="184">
        <v>1.54</v>
      </c>
      <c r="DG303" s="184">
        <v>0</v>
      </c>
      <c r="DH303" s="184">
        <v>0</v>
      </c>
      <c r="DI303" s="184">
        <v>2.64</v>
      </c>
      <c r="DJ303" s="184">
        <v>2.75</v>
      </c>
      <c r="DK303" s="184">
        <v>1.39</v>
      </c>
      <c r="DL303" s="184">
        <v>2.4</v>
      </c>
      <c r="DM303" s="184">
        <v>5.64</v>
      </c>
      <c r="DN303" s="184">
        <v>361.7</v>
      </c>
      <c r="DO303" s="184">
        <v>143.22999999999999</v>
      </c>
      <c r="DP303" s="184">
        <v>358.43</v>
      </c>
      <c r="DQ303" s="184">
        <v>594.37</v>
      </c>
      <c r="DR303" s="177"/>
      <c r="DS303" s="177"/>
      <c r="DT303" s="177"/>
      <c r="DU303" s="177"/>
      <c r="DV303" s="177"/>
      <c r="DW303" s="177"/>
      <c r="DX303" s="177"/>
      <c r="DY303" s="177"/>
      <c r="DZ303" s="177"/>
      <c r="EA303" s="177"/>
      <c r="EB303" s="177"/>
      <c r="EC303" s="177"/>
      <c r="ED303" s="177"/>
      <c r="EE303" s="177"/>
      <c r="EF303" s="177"/>
      <c r="EG303" s="177"/>
      <c r="EH303" s="177"/>
      <c r="EI303" s="177"/>
      <c r="EJ303" s="177"/>
      <c r="EK303" s="177"/>
      <c r="EL303" s="177"/>
      <c r="EM303" s="177"/>
      <c r="EN303" s="177"/>
      <c r="EO303" s="177"/>
      <c r="EP303" s="185"/>
      <c r="EQ303" s="177"/>
      <c r="ER303" s="177"/>
      <c r="ES303" s="177"/>
      <c r="ET303" s="177"/>
      <c r="EU303" s="177"/>
      <c r="EV303" s="177"/>
      <c r="EW303" s="177"/>
      <c r="EX303" s="177"/>
      <c r="EY303" s="177"/>
      <c r="EZ303" s="177"/>
      <c r="FA303" s="177"/>
      <c r="FB303" s="177"/>
      <c r="FC303" s="177"/>
      <c r="FD303" s="177"/>
      <c r="FE303" s="177"/>
      <c r="FF303" s="177"/>
      <c r="FG303" s="177"/>
      <c r="FH303" s="177"/>
      <c r="FI303" s="177"/>
      <c r="FJ303" s="177"/>
      <c r="FK303" s="177"/>
      <c r="FL303" s="177"/>
      <c r="FM303" s="177"/>
      <c r="FN303" s="177"/>
      <c r="FO303" s="177"/>
      <c r="FP303" s="177"/>
      <c r="FQ303" s="177"/>
      <c r="FT303" s="177"/>
      <c r="FU303" s="177"/>
      <c r="FV303" s="177"/>
    </row>
    <row r="304" spans="1:178" s="186" customFormat="1" x14ac:dyDescent="0.2">
      <c r="A304" s="177" t="s">
        <v>534</v>
      </c>
      <c r="C304" s="179" t="s">
        <v>535</v>
      </c>
      <c r="D304" s="177" t="s">
        <v>16</v>
      </c>
      <c r="E304" s="177" t="s">
        <v>21</v>
      </c>
      <c r="F304" s="177" t="s">
        <v>344</v>
      </c>
      <c r="G304" s="177">
        <v>1</v>
      </c>
      <c r="H304" s="177">
        <v>100</v>
      </c>
      <c r="I304" s="177" t="s">
        <v>14</v>
      </c>
      <c r="J304" s="180" t="s">
        <v>50</v>
      </c>
      <c r="K304" s="177">
        <v>6</v>
      </c>
      <c r="L304" s="177"/>
      <c r="M304" s="177" t="s">
        <v>9</v>
      </c>
      <c r="N304" s="177" t="s">
        <v>170</v>
      </c>
      <c r="O304" s="177"/>
      <c r="P304" s="180" t="s">
        <v>54</v>
      </c>
      <c r="Q304" s="177" t="s">
        <v>155</v>
      </c>
      <c r="R304" s="179" t="s">
        <v>536</v>
      </c>
      <c r="S304" s="177" t="s">
        <v>156</v>
      </c>
      <c r="T304" s="177"/>
      <c r="U304" s="177"/>
      <c r="V304" s="177"/>
      <c r="W304" s="177"/>
      <c r="X304" s="177"/>
      <c r="Y304" s="177"/>
      <c r="Z304" s="177"/>
      <c r="AA304" s="177"/>
      <c r="AB304" s="177" t="s">
        <v>42</v>
      </c>
      <c r="AC304" s="177">
        <v>0.93</v>
      </c>
      <c r="AD304" s="177"/>
      <c r="AE304" s="177"/>
      <c r="AF304" s="177">
        <v>0.1</v>
      </c>
      <c r="AG304" s="177">
        <v>10</v>
      </c>
      <c r="AH304" s="177" t="s">
        <v>537</v>
      </c>
      <c r="AI304" s="177">
        <v>800</v>
      </c>
      <c r="AJ304" s="177" t="s">
        <v>538</v>
      </c>
      <c r="AK304" s="177">
        <v>0</v>
      </c>
      <c r="AL304" s="177"/>
      <c r="AM304" s="177"/>
      <c r="AN304" s="177"/>
      <c r="AO304" s="177"/>
      <c r="AP304" s="177">
        <v>1</v>
      </c>
      <c r="AQ304" s="177">
        <v>1</v>
      </c>
      <c r="AR304" s="177">
        <v>2.5</v>
      </c>
      <c r="AS304" s="177"/>
      <c r="AT304" s="177" t="s">
        <v>539</v>
      </c>
      <c r="AU304" s="177">
        <v>1</v>
      </c>
      <c r="AV304" s="177"/>
      <c r="AW304" s="180" t="s">
        <v>188</v>
      </c>
      <c r="AX304" s="177" t="s">
        <v>44</v>
      </c>
      <c r="AY304" s="177"/>
      <c r="AZ304" s="177"/>
      <c r="BA304" s="177"/>
      <c r="BB304" s="177" t="s">
        <v>163</v>
      </c>
      <c r="BC304" s="177" t="s">
        <v>25</v>
      </c>
      <c r="BD304" s="177">
        <v>30</v>
      </c>
      <c r="BE304" s="177">
        <v>1</v>
      </c>
      <c r="BI304" s="177" t="s">
        <v>242</v>
      </c>
      <c r="BJ304" s="177">
        <v>60</v>
      </c>
      <c r="BK304" s="177">
        <v>1</v>
      </c>
      <c r="BL304" s="177">
        <v>62500</v>
      </c>
      <c r="BM304" s="177">
        <v>0.105</v>
      </c>
      <c r="BN304" s="177">
        <v>1.5</v>
      </c>
      <c r="BO304" s="177">
        <v>0.5</v>
      </c>
      <c r="BP304" s="181"/>
      <c r="BQ304" s="177">
        <v>2</v>
      </c>
      <c r="BR304" s="177">
        <v>-4</v>
      </c>
      <c r="BS304" s="177">
        <v>4</v>
      </c>
      <c r="BT304" s="177">
        <v>10</v>
      </c>
      <c r="BU304" s="177" t="s">
        <v>203</v>
      </c>
      <c r="BV304" s="177"/>
      <c r="BW304" s="177"/>
      <c r="BX304" s="177"/>
      <c r="BY304" s="177"/>
      <c r="BZ304" s="177"/>
      <c r="CA304" s="177"/>
      <c r="CB304" s="177"/>
      <c r="CC304" s="177"/>
      <c r="CD304" s="177"/>
      <c r="CE304" s="181"/>
      <c r="CF304" s="177"/>
      <c r="CG304" s="177"/>
      <c r="CH304" s="177"/>
      <c r="CI304" s="177"/>
      <c r="CJ304" s="177"/>
      <c r="CK304" s="177"/>
      <c r="CL304" s="177"/>
      <c r="CM304" s="177"/>
      <c r="CN304" s="177"/>
      <c r="CO304" s="177"/>
      <c r="CP304" s="177"/>
      <c r="CQ304" s="177"/>
      <c r="CR304" s="177"/>
      <c r="CS304" s="177"/>
      <c r="CT304" s="181"/>
      <c r="CU304" s="177"/>
      <c r="CV304" s="177"/>
      <c r="CW304" s="177"/>
      <c r="CX304" s="177"/>
      <c r="CY304" s="179" t="s">
        <v>191</v>
      </c>
      <c r="CZ304" s="177"/>
      <c r="DA304" s="177" t="s">
        <v>159</v>
      </c>
      <c r="DC304" s="177">
        <v>4.4000000000000004</v>
      </c>
      <c r="DD304" s="182">
        <v>4</v>
      </c>
      <c r="DE304" s="183">
        <v>0.93899999999999995</v>
      </c>
      <c r="DF304" s="184">
        <v>1.23</v>
      </c>
      <c r="DG304" s="184">
        <v>0</v>
      </c>
      <c r="DH304" s="184">
        <v>0</v>
      </c>
      <c r="DI304" s="184">
        <v>1.96</v>
      </c>
      <c r="DJ304" s="184">
        <v>2.58</v>
      </c>
      <c r="DK304" s="184">
        <v>1.27</v>
      </c>
      <c r="DL304" s="184">
        <v>2.31</v>
      </c>
      <c r="DM304" s="184">
        <v>5.18</v>
      </c>
      <c r="DN304" s="184">
        <v>268.45</v>
      </c>
      <c r="DO304" s="184">
        <v>109.72</v>
      </c>
      <c r="DP304" s="184">
        <v>258.43</v>
      </c>
      <c r="DQ304" s="184">
        <v>424.49</v>
      </c>
      <c r="DR304" s="177"/>
      <c r="DS304" s="177"/>
      <c r="DT304" s="177"/>
      <c r="DU304" s="177"/>
      <c r="DV304" s="177"/>
      <c r="DW304" s="177"/>
      <c r="DX304" s="177"/>
      <c r="DY304" s="177"/>
      <c r="DZ304" s="177"/>
      <c r="EA304" s="177"/>
      <c r="EB304" s="177"/>
      <c r="EC304" s="177"/>
      <c r="ED304" s="177"/>
      <c r="EE304" s="177"/>
      <c r="EF304" s="177"/>
      <c r="EG304" s="177"/>
      <c r="EH304" s="177"/>
      <c r="EI304" s="177"/>
      <c r="EJ304" s="177"/>
      <c r="EK304" s="177"/>
      <c r="EL304" s="177"/>
      <c r="EM304" s="177"/>
      <c r="EN304" s="177"/>
      <c r="EO304" s="177"/>
      <c r="EP304" s="185"/>
      <c r="EQ304" s="177"/>
      <c r="ER304" s="177"/>
      <c r="ES304" s="177"/>
      <c r="ET304" s="177"/>
      <c r="EU304" s="177"/>
      <c r="EV304" s="177"/>
      <c r="EW304" s="177"/>
      <c r="EX304" s="177"/>
      <c r="EY304" s="177"/>
      <c r="EZ304" s="177"/>
      <c r="FA304" s="177"/>
      <c r="FB304" s="177"/>
      <c r="FC304" s="177"/>
      <c r="FD304" s="177"/>
      <c r="FE304" s="177"/>
      <c r="FF304" s="177"/>
      <c r="FG304" s="177"/>
      <c r="FH304" s="177"/>
      <c r="FI304" s="177"/>
      <c r="FJ304" s="177"/>
      <c r="FK304" s="177"/>
      <c r="FL304" s="177"/>
      <c r="FM304" s="177"/>
      <c r="FN304" s="177"/>
      <c r="FO304" s="177"/>
      <c r="FP304" s="177"/>
      <c r="FQ304" s="177"/>
      <c r="FT304" s="177"/>
      <c r="FU304" s="177"/>
      <c r="FV304" s="177"/>
    </row>
    <row r="305" spans="1:178" s="186" customFormat="1" x14ac:dyDescent="0.2">
      <c r="A305" s="177" t="s">
        <v>534</v>
      </c>
      <c r="C305" s="179" t="s">
        <v>535</v>
      </c>
      <c r="D305" s="177" t="s">
        <v>16</v>
      </c>
      <c r="E305" s="177" t="s">
        <v>21</v>
      </c>
      <c r="F305" s="177" t="s">
        <v>344</v>
      </c>
      <c r="G305" s="177">
        <v>1</v>
      </c>
      <c r="H305" s="177">
        <v>100</v>
      </c>
      <c r="I305" s="177" t="s">
        <v>14</v>
      </c>
      <c r="J305" s="180" t="s">
        <v>50</v>
      </c>
      <c r="K305" s="177">
        <v>6</v>
      </c>
      <c r="L305" s="177"/>
      <c r="M305" s="177" t="s">
        <v>9</v>
      </c>
      <c r="N305" s="177" t="s">
        <v>170</v>
      </c>
      <c r="O305" s="177"/>
      <c r="P305" s="180" t="s">
        <v>54</v>
      </c>
      <c r="Q305" s="177" t="s">
        <v>155</v>
      </c>
      <c r="R305" s="179" t="s">
        <v>536</v>
      </c>
      <c r="S305" s="177" t="s">
        <v>156</v>
      </c>
      <c r="T305" s="177"/>
      <c r="U305" s="177"/>
      <c r="V305" s="177"/>
      <c r="W305" s="177"/>
      <c r="X305" s="177"/>
      <c r="Y305" s="177"/>
      <c r="Z305" s="177"/>
      <c r="AA305" s="177"/>
      <c r="AB305" s="177" t="s">
        <v>42</v>
      </c>
      <c r="AC305" s="177">
        <v>0.93</v>
      </c>
      <c r="AD305" s="177"/>
      <c r="AE305" s="177"/>
      <c r="AF305" s="177">
        <v>0.1</v>
      </c>
      <c r="AG305" s="177">
        <v>10</v>
      </c>
      <c r="AH305" s="177" t="s">
        <v>537</v>
      </c>
      <c r="AI305" s="177">
        <v>800</v>
      </c>
      <c r="AJ305" s="177" t="s">
        <v>538</v>
      </c>
      <c r="AK305" s="177">
        <v>0</v>
      </c>
      <c r="AL305" s="177"/>
      <c r="AM305" s="177"/>
      <c r="AN305" s="177"/>
      <c r="AO305" s="177"/>
      <c r="AP305" s="177">
        <v>1</v>
      </c>
      <c r="AQ305" s="177">
        <v>1</v>
      </c>
      <c r="AR305" s="177">
        <v>2.5</v>
      </c>
      <c r="AS305" s="177"/>
      <c r="AT305" s="177" t="s">
        <v>539</v>
      </c>
      <c r="AU305" s="177">
        <v>1</v>
      </c>
      <c r="AV305" s="177"/>
      <c r="AW305" s="180" t="s">
        <v>188</v>
      </c>
      <c r="AX305" s="177" t="s">
        <v>44</v>
      </c>
      <c r="AY305" s="177"/>
      <c r="AZ305" s="177"/>
      <c r="BA305" s="177"/>
      <c r="BB305" s="177" t="s">
        <v>163</v>
      </c>
      <c r="BC305" s="177" t="s">
        <v>348</v>
      </c>
      <c r="BD305" s="177">
        <v>30</v>
      </c>
      <c r="BE305" s="177">
        <v>1</v>
      </c>
      <c r="BI305" s="177" t="s">
        <v>242</v>
      </c>
      <c r="BJ305" s="177">
        <v>60</v>
      </c>
      <c r="BK305" s="177">
        <v>1</v>
      </c>
      <c r="BL305" s="177">
        <v>62500</v>
      </c>
      <c r="BM305" s="177">
        <v>0.105</v>
      </c>
      <c r="BN305" s="177">
        <v>1.5</v>
      </c>
      <c r="BO305" s="177">
        <v>0.5</v>
      </c>
      <c r="BP305" s="181"/>
      <c r="BQ305" s="177">
        <v>2</v>
      </c>
      <c r="BR305" s="177">
        <v>-4</v>
      </c>
      <c r="BS305" s="177">
        <v>4</v>
      </c>
      <c r="BT305" s="177">
        <v>15</v>
      </c>
      <c r="BU305" s="177" t="s">
        <v>203</v>
      </c>
      <c r="BV305" s="177"/>
      <c r="BW305" s="177"/>
      <c r="BX305" s="177"/>
      <c r="BY305" s="177"/>
      <c r="BZ305" s="177"/>
      <c r="CA305" s="177"/>
      <c r="CB305" s="177"/>
      <c r="CC305" s="177"/>
      <c r="CD305" s="177"/>
      <c r="CE305" s="181"/>
      <c r="CF305" s="177"/>
      <c r="CG305" s="177"/>
      <c r="CH305" s="177"/>
      <c r="CI305" s="177"/>
      <c r="CJ305" s="177"/>
      <c r="CK305" s="177"/>
      <c r="CL305" s="177"/>
      <c r="CM305" s="177"/>
      <c r="CN305" s="177"/>
      <c r="CO305" s="177"/>
      <c r="CP305" s="177"/>
      <c r="CQ305" s="177"/>
      <c r="CR305" s="177"/>
      <c r="CS305" s="177"/>
      <c r="CT305" s="181"/>
      <c r="CU305" s="177"/>
      <c r="CV305" s="177"/>
      <c r="CW305" s="177"/>
      <c r="CX305" s="177"/>
      <c r="CY305" s="179" t="s">
        <v>191</v>
      </c>
      <c r="CZ305" s="177"/>
      <c r="DA305" s="177" t="s">
        <v>159</v>
      </c>
      <c r="DC305" s="177">
        <v>5.4</v>
      </c>
      <c r="DD305" s="182">
        <v>5</v>
      </c>
      <c r="DE305" s="183">
        <v>0.92200000000000004</v>
      </c>
      <c r="DF305" s="184">
        <v>1.05</v>
      </c>
      <c r="DG305" s="184">
        <v>0</v>
      </c>
      <c r="DH305" s="184">
        <v>0</v>
      </c>
      <c r="DI305" s="184">
        <v>3.09</v>
      </c>
      <c r="DJ305" s="184">
        <v>3.37</v>
      </c>
      <c r="DK305" s="184">
        <v>1.34</v>
      </c>
      <c r="DL305" s="184">
        <v>2.76</v>
      </c>
      <c r="DM305" s="184">
        <v>8.3000000000000007</v>
      </c>
      <c r="DN305" s="184">
        <v>235.6</v>
      </c>
      <c r="DO305" s="184">
        <v>67.760000000000005</v>
      </c>
      <c r="DP305" s="184">
        <v>220.72</v>
      </c>
      <c r="DQ305" s="184">
        <v>416.26</v>
      </c>
      <c r="DR305" s="177"/>
      <c r="DS305" s="177"/>
      <c r="DT305" s="177"/>
      <c r="DU305" s="177"/>
      <c r="DV305" s="177"/>
      <c r="DW305" s="177"/>
      <c r="DX305" s="177"/>
      <c r="DY305" s="177"/>
      <c r="DZ305" s="177"/>
      <c r="EA305" s="177"/>
      <c r="EB305" s="177"/>
      <c r="EC305" s="177"/>
      <c r="ED305" s="177"/>
      <c r="EE305" s="177"/>
      <c r="EF305" s="177"/>
      <c r="EG305" s="177"/>
      <c r="EH305" s="177"/>
      <c r="EI305" s="177"/>
      <c r="EJ305" s="177"/>
      <c r="EK305" s="177"/>
      <c r="EL305" s="177"/>
      <c r="EM305" s="177"/>
      <c r="EN305" s="177"/>
      <c r="EO305" s="177"/>
      <c r="EP305" s="185"/>
      <c r="EQ305" s="177"/>
      <c r="ER305" s="177"/>
      <c r="ES305" s="177"/>
      <c r="ET305" s="177"/>
      <c r="EU305" s="177"/>
      <c r="EV305" s="177"/>
      <c r="EW305" s="177"/>
      <c r="EX305" s="177"/>
      <c r="EY305" s="177"/>
      <c r="EZ305" s="177"/>
      <c r="FA305" s="177"/>
      <c r="FB305" s="177"/>
      <c r="FC305" s="177"/>
      <c r="FD305" s="177"/>
      <c r="FE305" s="177"/>
      <c r="FF305" s="177"/>
      <c r="FG305" s="177"/>
      <c r="FH305" s="177"/>
      <c r="FI305" s="177"/>
      <c r="FJ305" s="177"/>
      <c r="FK305" s="177"/>
      <c r="FL305" s="177"/>
      <c r="FM305" s="177"/>
      <c r="FN305" s="177"/>
      <c r="FO305" s="177"/>
      <c r="FP305" s="177"/>
      <c r="FQ305" s="177"/>
      <c r="FT305" s="177"/>
      <c r="FU305" s="177"/>
      <c r="FV305" s="177"/>
    </row>
    <row r="306" spans="1:178" s="186" customFormat="1" x14ac:dyDescent="0.2">
      <c r="A306" s="177" t="s">
        <v>534</v>
      </c>
      <c r="C306" s="179" t="s">
        <v>535</v>
      </c>
      <c r="D306" s="177" t="s">
        <v>16</v>
      </c>
      <c r="E306" s="177" t="s">
        <v>21</v>
      </c>
      <c r="F306" s="177" t="s">
        <v>344</v>
      </c>
      <c r="G306" s="177">
        <v>1</v>
      </c>
      <c r="H306" s="177">
        <v>100</v>
      </c>
      <c r="I306" s="177" t="s">
        <v>14</v>
      </c>
      <c r="J306" s="180" t="s">
        <v>50</v>
      </c>
      <c r="K306" s="177">
        <v>6</v>
      </c>
      <c r="L306" s="177"/>
      <c r="M306" s="177" t="s">
        <v>9</v>
      </c>
      <c r="N306" s="177" t="s">
        <v>170</v>
      </c>
      <c r="O306" s="177"/>
      <c r="P306" s="180" t="s">
        <v>54</v>
      </c>
      <c r="Q306" s="177" t="s">
        <v>155</v>
      </c>
      <c r="R306" s="179" t="s">
        <v>536</v>
      </c>
      <c r="S306" s="177" t="s">
        <v>156</v>
      </c>
      <c r="T306" s="177"/>
      <c r="U306" s="177"/>
      <c r="V306" s="177"/>
      <c r="W306" s="177"/>
      <c r="X306" s="177"/>
      <c r="Y306" s="177"/>
      <c r="Z306" s="177"/>
      <c r="AA306" s="177"/>
      <c r="AB306" s="177" t="s">
        <v>42</v>
      </c>
      <c r="AC306" s="177">
        <v>0.93</v>
      </c>
      <c r="AD306" s="177"/>
      <c r="AE306" s="177"/>
      <c r="AF306" s="177">
        <v>0.1</v>
      </c>
      <c r="AG306" s="177">
        <v>10</v>
      </c>
      <c r="AH306" s="177" t="s">
        <v>537</v>
      </c>
      <c r="AI306" s="177">
        <v>800</v>
      </c>
      <c r="AJ306" s="177" t="s">
        <v>538</v>
      </c>
      <c r="AK306" s="177">
        <v>0</v>
      </c>
      <c r="AL306" s="177"/>
      <c r="AM306" s="177"/>
      <c r="AN306" s="177"/>
      <c r="AO306" s="177"/>
      <c r="AP306" s="177">
        <v>1</v>
      </c>
      <c r="AQ306" s="177">
        <v>1</v>
      </c>
      <c r="AR306" s="177">
        <v>2.5</v>
      </c>
      <c r="AS306" s="177"/>
      <c r="AT306" s="177" t="s">
        <v>539</v>
      </c>
      <c r="AU306" s="177">
        <v>1</v>
      </c>
      <c r="AV306" s="177"/>
      <c r="AW306" s="180" t="s">
        <v>188</v>
      </c>
      <c r="AX306" s="177" t="s">
        <v>44</v>
      </c>
      <c r="AY306" s="177"/>
      <c r="AZ306" s="177"/>
      <c r="BA306" s="177"/>
      <c r="BB306" s="177" t="s">
        <v>163</v>
      </c>
      <c r="BC306" s="177" t="s">
        <v>348</v>
      </c>
      <c r="BD306" s="177">
        <v>8</v>
      </c>
      <c r="BE306" s="177">
        <v>1</v>
      </c>
      <c r="BI306" s="177" t="s">
        <v>242</v>
      </c>
      <c r="BJ306" s="177">
        <v>60</v>
      </c>
      <c r="BK306" s="177">
        <v>1</v>
      </c>
      <c r="BL306" s="177">
        <v>16667</v>
      </c>
      <c r="BM306" s="177">
        <v>0.105</v>
      </c>
      <c r="BN306" s="177">
        <v>1.5</v>
      </c>
      <c r="BO306" s="177">
        <v>0.5</v>
      </c>
      <c r="BP306" s="181"/>
      <c r="BQ306" s="177">
        <v>2</v>
      </c>
      <c r="BR306" s="177">
        <v>-4</v>
      </c>
      <c r="BS306" s="177">
        <v>4</v>
      </c>
      <c r="BT306" s="177">
        <v>15</v>
      </c>
      <c r="BU306" s="177" t="s">
        <v>203</v>
      </c>
      <c r="BV306" s="177"/>
      <c r="BW306" s="177"/>
      <c r="BX306" s="177"/>
      <c r="BY306" s="177"/>
      <c r="BZ306" s="177"/>
      <c r="CA306" s="177"/>
      <c r="CB306" s="177"/>
      <c r="CC306" s="177"/>
      <c r="CD306" s="177"/>
      <c r="CE306" s="181"/>
      <c r="CF306" s="177"/>
      <c r="CG306" s="177"/>
      <c r="CH306" s="177"/>
      <c r="CI306" s="177"/>
      <c r="CJ306" s="177"/>
      <c r="CK306" s="177"/>
      <c r="CL306" s="177"/>
      <c r="CM306" s="177"/>
      <c r="CN306" s="177"/>
      <c r="CO306" s="177"/>
      <c r="CP306" s="177"/>
      <c r="CQ306" s="177"/>
      <c r="CR306" s="177"/>
      <c r="CS306" s="177"/>
      <c r="CT306" s="181"/>
      <c r="CU306" s="177"/>
      <c r="CV306" s="177"/>
      <c r="CW306" s="177"/>
      <c r="CX306" s="177"/>
      <c r="CY306" s="179" t="s">
        <v>191</v>
      </c>
      <c r="CZ306" s="177"/>
      <c r="DA306" s="177" t="s">
        <v>159</v>
      </c>
      <c r="DC306" s="177">
        <v>17.5</v>
      </c>
      <c r="DD306" s="188">
        <v>16</v>
      </c>
      <c r="DE306" s="183">
        <v>0.93600000000000005</v>
      </c>
      <c r="DF306" s="184">
        <v>1.29</v>
      </c>
      <c r="DG306" s="184">
        <v>0</v>
      </c>
      <c r="DH306" s="184">
        <v>0</v>
      </c>
      <c r="DI306" s="184">
        <v>2.04</v>
      </c>
      <c r="DJ306" s="184">
        <v>2.2799999999999998</v>
      </c>
      <c r="DK306" s="184">
        <v>1.34</v>
      </c>
      <c r="DL306" s="184">
        <v>1.7</v>
      </c>
      <c r="DM306" s="184">
        <v>6.46</v>
      </c>
      <c r="DN306" s="184">
        <v>89.28</v>
      </c>
      <c r="DO306" s="184">
        <v>28.15</v>
      </c>
      <c r="DP306" s="184">
        <v>97.04</v>
      </c>
      <c r="DQ306" s="184">
        <v>109.43</v>
      </c>
      <c r="DR306" s="177"/>
      <c r="DS306" s="177"/>
      <c r="DT306" s="177"/>
      <c r="DU306" s="177"/>
      <c r="DV306" s="177"/>
      <c r="DW306" s="177"/>
      <c r="DX306" s="177"/>
      <c r="DY306" s="177"/>
      <c r="DZ306" s="177"/>
      <c r="EA306" s="177"/>
      <c r="EB306" s="177"/>
      <c r="EC306" s="177"/>
      <c r="ED306" s="177"/>
      <c r="EE306" s="177"/>
      <c r="EF306" s="177"/>
      <c r="EG306" s="177"/>
      <c r="EH306" s="177"/>
      <c r="EI306" s="177"/>
      <c r="EJ306" s="177"/>
      <c r="EK306" s="177"/>
      <c r="EL306" s="177"/>
      <c r="EM306" s="177"/>
      <c r="EN306" s="177"/>
      <c r="EO306" s="177"/>
      <c r="EP306" s="185"/>
      <c r="EQ306" s="177"/>
      <c r="ER306" s="177"/>
      <c r="ES306" s="177"/>
      <c r="ET306" s="177"/>
      <c r="EU306" s="177"/>
      <c r="EV306" s="177"/>
      <c r="EW306" s="177"/>
      <c r="EX306" s="177"/>
      <c r="EY306" s="177"/>
      <c r="EZ306" s="177"/>
      <c r="FA306" s="177"/>
      <c r="FB306" s="177"/>
      <c r="FC306" s="177"/>
      <c r="FD306" s="177"/>
      <c r="FE306" s="177"/>
      <c r="FF306" s="177"/>
      <c r="FG306" s="177"/>
      <c r="FH306" s="177"/>
      <c r="FI306" s="177"/>
      <c r="FJ306" s="177"/>
      <c r="FK306" s="177"/>
      <c r="FL306" s="177"/>
      <c r="FM306" s="177"/>
      <c r="FN306" s="177"/>
      <c r="FO306" s="177"/>
      <c r="FP306" s="177"/>
      <c r="FQ306" s="177"/>
      <c r="FT306" s="177"/>
      <c r="FU306" s="177"/>
      <c r="FV306" s="177"/>
    </row>
    <row r="307" spans="1:178" s="186" customFormat="1" x14ac:dyDescent="0.2">
      <c r="A307" s="177" t="s">
        <v>534</v>
      </c>
      <c r="C307" s="179" t="s">
        <v>535</v>
      </c>
      <c r="D307" s="177" t="s">
        <v>16</v>
      </c>
      <c r="E307" s="177" t="s">
        <v>0</v>
      </c>
      <c r="F307" s="177" t="s">
        <v>344</v>
      </c>
      <c r="G307" s="177">
        <v>1</v>
      </c>
      <c r="H307" s="177">
        <v>100</v>
      </c>
      <c r="I307" s="177" t="s">
        <v>14</v>
      </c>
      <c r="J307" s="180" t="s">
        <v>47</v>
      </c>
      <c r="K307" s="177">
        <v>90</v>
      </c>
      <c r="L307" s="177"/>
      <c r="M307" s="177" t="s">
        <v>9</v>
      </c>
      <c r="N307" s="177" t="s">
        <v>170</v>
      </c>
      <c r="O307" s="177"/>
      <c r="P307" s="180" t="s">
        <v>54</v>
      </c>
      <c r="Q307" s="177" t="s">
        <v>155</v>
      </c>
      <c r="R307" s="179" t="s">
        <v>536</v>
      </c>
      <c r="S307" s="177" t="s">
        <v>156</v>
      </c>
      <c r="T307" s="177"/>
      <c r="U307" s="177"/>
      <c r="V307" s="177"/>
      <c r="W307" s="177"/>
      <c r="X307" s="177"/>
      <c r="Y307" s="177"/>
      <c r="Z307" s="177"/>
      <c r="AA307" s="177"/>
      <c r="AB307" s="177" t="s">
        <v>42</v>
      </c>
      <c r="AC307" s="177">
        <v>0.93</v>
      </c>
      <c r="AD307" s="177"/>
      <c r="AE307" s="177"/>
      <c r="AF307" s="177">
        <v>0.1</v>
      </c>
      <c r="AG307" s="177">
        <v>10</v>
      </c>
      <c r="AH307" s="177" t="s">
        <v>537</v>
      </c>
      <c r="AI307" s="177">
        <v>800</v>
      </c>
      <c r="AJ307" s="177" t="s">
        <v>538</v>
      </c>
      <c r="AK307" s="177">
        <v>0</v>
      </c>
      <c r="AL307" s="177"/>
      <c r="AM307" s="177"/>
      <c r="AN307" s="177"/>
      <c r="AO307" s="177"/>
      <c r="AP307" s="177">
        <v>1</v>
      </c>
      <c r="AQ307" s="177">
        <v>1</v>
      </c>
      <c r="AR307" s="177">
        <v>2.5</v>
      </c>
      <c r="AS307" s="177"/>
      <c r="AT307" s="177" t="s">
        <v>539</v>
      </c>
      <c r="AU307" s="177">
        <v>1</v>
      </c>
      <c r="AV307" s="177"/>
      <c r="AW307" s="180" t="s">
        <v>188</v>
      </c>
      <c r="AX307" s="177" t="s">
        <v>44</v>
      </c>
      <c r="AY307" s="177"/>
      <c r="AZ307" s="177"/>
      <c r="BA307" s="177"/>
      <c r="BB307" s="177" t="s">
        <v>163</v>
      </c>
      <c r="BC307" s="177" t="s">
        <v>25</v>
      </c>
      <c r="BD307" s="177">
        <v>45</v>
      </c>
      <c r="BE307" s="177">
        <v>1</v>
      </c>
      <c r="BI307" s="177" t="s">
        <v>242</v>
      </c>
      <c r="BJ307" s="177">
        <v>60</v>
      </c>
      <c r="BK307" s="177">
        <v>1</v>
      </c>
      <c r="BL307" s="177">
        <v>93750</v>
      </c>
      <c r="BM307" s="177">
        <v>0.105</v>
      </c>
      <c r="BN307" s="177">
        <v>1.5</v>
      </c>
      <c r="BO307" s="177">
        <v>0.5</v>
      </c>
      <c r="BP307" s="181"/>
      <c r="BQ307" s="177">
        <v>2</v>
      </c>
      <c r="BR307" s="177">
        <v>-4</v>
      </c>
      <c r="BS307" s="177">
        <v>4</v>
      </c>
      <c r="BT307" s="177">
        <v>10</v>
      </c>
      <c r="BU307" s="177" t="s">
        <v>203</v>
      </c>
      <c r="BV307" s="177"/>
      <c r="BW307" s="177"/>
      <c r="BX307" s="177"/>
      <c r="BY307" s="177"/>
      <c r="BZ307" s="177"/>
      <c r="CA307" s="177"/>
      <c r="CB307" s="177"/>
      <c r="CC307" s="177"/>
      <c r="CD307" s="177"/>
      <c r="CE307" s="181"/>
      <c r="CF307" s="177"/>
      <c r="CG307" s="177"/>
      <c r="CH307" s="177"/>
      <c r="CI307" s="177"/>
      <c r="CJ307" s="177"/>
      <c r="CK307" s="177"/>
      <c r="CL307" s="177"/>
      <c r="CM307" s="177"/>
      <c r="CN307" s="177"/>
      <c r="CO307" s="177"/>
      <c r="CP307" s="177"/>
      <c r="CQ307" s="177"/>
      <c r="CR307" s="177"/>
      <c r="CS307" s="177"/>
      <c r="CT307" s="181"/>
      <c r="CU307" s="177"/>
      <c r="CV307" s="177"/>
      <c r="CW307" s="177"/>
      <c r="CX307" s="177"/>
      <c r="CY307" s="179" t="s">
        <v>191</v>
      </c>
      <c r="CZ307" s="177"/>
      <c r="DA307" s="177" t="s">
        <v>159</v>
      </c>
      <c r="DC307" s="177">
        <v>4.3</v>
      </c>
      <c r="DD307" s="182">
        <v>4</v>
      </c>
      <c r="DE307" s="183">
        <v>0.97</v>
      </c>
      <c r="DF307" s="184">
        <v>0.13</v>
      </c>
      <c r="DG307" s="184">
        <v>0</v>
      </c>
      <c r="DH307" s="184">
        <v>0</v>
      </c>
      <c r="DI307" s="184">
        <v>0.69</v>
      </c>
      <c r="DJ307" s="184">
        <v>3.07</v>
      </c>
      <c r="DK307" s="184">
        <v>1.84</v>
      </c>
      <c r="DL307" s="184">
        <v>2.97</v>
      </c>
      <c r="DM307" s="184">
        <v>4.71</v>
      </c>
      <c r="DN307" s="184">
        <v>305.39999999999998</v>
      </c>
      <c r="DO307" s="184">
        <v>181.55</v>
      </c>
      <c r="DP307" s="184">
        <v>291.32</v>
      </c>
      <c r="DQ307" s="184">
        <v>483.82</v>
      </c>
      <c r="DR307" s="177"/>
      <c r="DS307" s="177"/>
      <c r="DT307" s="177"/>
      <c r="DU307" s="177"/>
      <c r="DV307" s="177"/>
      <c r="DW307" s="177"/>
      <c r="DX307" s="177"/>
      <c r="DY307" s="177"/>
      <c r="DZ307" s="177"/>
      <c r="EA307" s="177"/>
      <c r="EB307" s="177"/>
      <c r="EC307" s="177"/>
      <c r="ED307" s="177"/>
      <c r="EE307" s="177"/>
      <c r="EF307" s="177"/>
      <c r="EG307" s="177"/>
      <c r="EH307" s="177"/>
      <c r="EI307" s="177"/>
      <c r="EJ307" s="177"/>
      <c r="EK307" s="177"/>
      <c r="EL307" s="177"/>
      <c r="EM307" s="177"/>
      <c r="EN307" s="177"/>
      <c r="EO307" s="177"/>
      <c r="EP307" s="185"/>
      <c r="EQ307" s="177"/>
      <c r="ER307" s="177"/>
      <c r="ES307" s="177"/>
      <c r="ET307" s="177"/>
      <c r="EU307" s="177"/>
      <c r="EV307" s="177"/>
      <c r="EW307" s="177"/>
      <c r="EX307" s="177"/>
      <c r="EY307" s="177"/>
      <c r="EZ307" s="177"/>
      <c r="FA307" s="177"/>
      <c r="FB307" s="177"/>
      <c r="FC307" s="177"/>
      <c r="FD307" s="177"/>
      <c r="FE307" s="177"/>
      <c r="FF307" s="177"/>
      <c r="FG307" s="177"/>
      <c r="FH307" s="177"/>
      <c r="FI307" s="177"/>
      <c r="FJ307" s="177"/>
      <c r="FK307" s="177"/>
      <c r="FL307" s="177"/>
      <c r="FM307" s="177"/>
      <c r="FN307" s="177"/>
      <c r="FO307" s="177"/>
      <c r="FP307" s="177"/>
      <c r="FQ307" s="177"/>
      <c r="FT307" s="177"/>
      <c r="FU307" s="177"/>
      <c r="FV307" s="177"/>
    </row>
    <row r="308" spans="1:178" s="186" customFormat="1" x14ac:dyDescent="0.2">
      <c r="A308" s="177" t="s">
        <v>534</v>
      </c>
      <c r="C308" s="179" t="s">
        <v>535</v>
      </c>
      <c r="D308" s="177" t="s">
        <v>16</v>
      </c>
      <c r="E308" s="177" t="s">
        <v>0</v>
      </c>
      <c r="F308" s="177" t="s">
        <v>344</v>
      </c>
      <c r="G308" s="177">
        <v>1</v>
      </c>
      <c r="H308" s="177">
        <v>100</v>
      </c>
      <c r="I308" s="177" t="s">
        <v>14</v>
      </c>
      <c r="J308" s="180" t="s">
        <v>47</v>
      </c>
      <c r="K308" s="177">
        <v>90</v>
      </c>
      <c r="L308" s="177"/>
      <c r="M308" s="177" t="s">
        <v>9</v>
      </c>
      <c r="N308" s="177" t="s">
        <v>170</v>
      </c>
      <c r="O308" s="177"/>
      <c r="P308" s="180" t="s">
        <v>54</v>
      </c>
      <c r="Q308" s="177" t="s">
        <v>155</v>
      </c>
      <c r="R308" s="179" t="s">
        <v>536</v>
      </c>
      <c r="S308" s="177" t="s">
        <v>156</v>
      </c>
      <c r="T308" s="177"/>
      <c r="U308" s="177"/>
      <c r="V308" s="177"/>
      <c r="W308" s="177"/>
      <c r="X308" s="177"/>
      <c r="Y308" s="177"/>
      <c r="Z308" s="177"/>
      <c r="AA308" s="177"/>
      <c r="AB308" s="177" t="s">
        <v>42</v>
      </c>
      <c r="AC308" s="177">
        <v>0.93</v>
      </c>
      <c r="AD308" s="177"/>
      <c r="AE308" s="177"/>
      <c r="AF308" s="177">
        <v>0.1</v>
      </c>
      <c r="AG308" s="177">
        <v>10</v>
      </c>
      <c r="AH308" s="177" t="s">
        <v>537</v>
      </c>
      <c r="AI308" s="177">
        <v>800</v>
      </c>
      <c r="AJ308" s="177" t="s">
        <v>538</v>
      </c>
      <c r="AK308" s="177">
        <v>0</v>
      </c>
      <c r="AL308" s="177"/>
      <c r="AM308" s="177"/>
      <c r="AN308" s="177"/>
      <c r="AO308" s="177"/>
      <c r="AP308" s="177">
        <v>1</v>
      </c>
      <c r="AQ308" s="177">
        <v>1</v>
      </c>
      <c r="AR308" s="177">
        <v>2.5</v>
      </c>
      <c r="AS308" s="177"/>
      <c r="AT308" s="177" t="s">
        <v>539</v>
      </c>
      <c r="AU308" s="177">
        <v>1</v>
      </c>
      <c r="AV308" s="177"/>
      <c r="AW308" s="180" t="s">
        <v>188</v>
      </c>
      <c r="AX308" s="177" t="s">
        <v>44</v>
      </c>
      <c r="AY308" s="177"/>
      <c r="AZ308" s="177"/>
      <c r="BA308" s="177"/>
      <c r="BB308" s="177" t="s">
        <v>163</v>
      </c>
      <c r="BC308" s="177" t="s">
        <v>25</v>
      </c>
      <c r="BD308" s="177">
        <v>30</v>
      </c>
      <c r="BE308" s="177">
        <v>1</v>
      </c>
      <c r="BI308" s="177" t="s">
        <v>242</v>
      </c>
      <c r="BJ308" s="177">
        <v>60</v>
      </c>
      <c r="BK308" s="177">
        <v>1</v>
      </c>
      <c r="BL308" s="177">
        <v>62500</v>
      </c>
      <c r="BM308" s="177">
        <v>0.105</v>
      </c>
      <c r="BN308" s="177">
        <v>1.5</v>
      </c>
      <c r="BO308" s="177">
        <v>0.5</v>
      </c>
      <c r="BP308" s="181"/>
      <c r="BQ308" s="177">
        <v>2</v>
      </c>
      <c r="BR308" s="177">
        <v>-4</v>
      </c>
      <c r="BS308" s="177">
        <v>4</v>
      </c>
      <c r="BT308" s="177">
        <v>10</v>
      </c>
      <c r="BU308" s="177" t="s">
        <v>203</v>
      </c>
      <c r="BV308" s="177"/>
      <c r="BW308" s="177"/>
      <c r="BX308" s="177"/>
      <c r="BY308" s="177"/>
      <c r="BZ308" s="177"/>
      <c r="CA308" s="177"/>
      <c r="CB308" s="177"/>
      <c r="CC308" s="177"/>
      <c r="CD308" s="177"/>
      <c r="CE308" s="181"/>
      <c r="CF308" s="177"/>
      <c r="CG308" s="177"/>
      <c r="CH308" s="177"/>
      <c r="CI308" s="177"/>
      <c r="CJ308" s="177"/>
      <c r="CK308" s="177"/>
      <c r="CL308" s="177"/>
      <c r="CM308" s="177"/>
      <c r="CN308" s="177"/>
      <c r="CO308" s="177"/>
      <c r="CP308" s="177"/>
      <c r="CQ308" s="177"/>
      <c r="CR308" s="177"/>
      <c r="CS308" s="177"/>
      <c r="CT308" s="181"/>
      <c r="CU308" s="177"/>
      <c r="CV308" s="177"/>
      <c r="CW308" s="177"/>
      <c r="CX308" s="177"/>
      <c r="CY308" s="179" t="s">
        <v>191</v>
      </c>
      <c r="CZ308" s="177"/>
      <c r="DA308" s="177" t="s">
        <v>159</v>
      </c>
      <c r="DC308" s="177">
        <v>7</v>
      </c>
      <c r="DD308" s="182">
        <v>7</v>
      </c>
      <c r="DE308" s="183">
        <v>0.90669999999999995</v>
      </c>
      <c r="DF308" s="184">
        <v>0.55000000000000004</v>
      </c>
      <c r="DG308" s="184">
        <v>0</v>
      </c>
      <c r="DH308" s="184">
        <v>0</v>
      </c>
      <c r="DI308" s="184">
        <v>2.16</v>
      </c>
      <c r="DJ308" s="184">
        <v>2.97</v>
      </c>
      <c r="DK308" s="184">
        <v>1.51</v>
      </c>
      <c r="DL308" s="184">
        <v>2.88</v>
      </c>
      <c r="DM308" s="184">
        <v>4.75</v>
      </c>
      <c r="DN308" s="184">
        <v>231.33</v>
      </c>
      <c r="DO308" s="184">
        <v>124.48</v>
      </c>
      <c r="DP308" s="184">
        <v>213.18</v>
      </c>
      <c r="DQ308" s="184">
        <v>386.71</v>
      </c>
      <c r="DR308" s="177"/>
      <c r="DS308" s="177"/>
      <c r="DT308" s="177"/>
      <c r="DU308" s="177"/>
      <c r="DV308" s="177"/>
      <c r="DW308" s="177"/>
      <c r="DX308" s="177"/>
      <c r="DY308" s="177"/>
      <c r="DZ308" s="177"/>
      <c r="EA308" s="177"/>
      <c r="EB308" s="177"/>
      <c r="EC308" s="177"/>
      <c r="ED308" s="177"/>
      <c r="EE308" s="177"/>
      <c r="EF308" s="177"/>
      <c r="EG308" s="177"/>
      <c r="EH308" s="177"/>
      <c r="EI308" s="177"/>
      <c r="EJ308" s="177"/>
      <c r="EK308" s="177"/>
      <c r="EL308" s="177"/>
      <c r="EM308" s="177"/>
      <c r="EN308" s="177"/>
      <c r="EO308" s="177"/>
      <c r="EP308" s="185"/>
      <c r="EQ308" s="177"/>
      <c r="ER308" s="177"/>
      <c r="ES308" s="177"/>
      <c r="ET308" s="177"/>
      <c r="EU308" s="177"/>
      <c r="EV308" s="177"/>
      <c r="EW308" s="177"/>
      <c r="EX308" s="177"/>
      <c r="EY308" s="177"/>
      <c r="EZ308" s="177"/>
      <c r="FA308" s="177"/>
      <c r="FB308" s="177"/>
      <c r="FC308" s="177"/>
      <c r="FD308" s="177"/>
      <c r="FE308" s="177"/>
      <c r="FF308" s="177"/>
      <c r="FG308" s="177"/>
      <c r="FH308" s="177"/>
      <c r="FI308" s="177"/>
      <c r="FJ308" s="177"/>
      <c r="FK308" s="177"/>
      <c r="FL308" s="177"/>
      <c r="FM308" s="177"/>
      <c r="FN308" s="177"/>
      <c r="FO308" s="177"/>
      <c r="FP308" s="177"/>
      <c r="FQ308" s="177"/>
      <c r="FT308" s="177"/>
      <c r="FU308" s="177"/>
      <c r="FV308" s="177"/>
    </row>
    <row r="309" spans="1:178" s="186" customFormat="1" x14ac:dyDescent="0.2">
      <c r="A309" s="177" t="s">
        <v>534</v>
      </c>
      <c r="C309" s="179" t="s">
        <v>535</v>
      </c>
      <c r="D309" s="177" t="s">
        <v>16</v>
      </c>
      <c r="E309" s="177" t="s">
        <v>0</v>
      </c>
      <c r="F309" s="177" t="s">
        <v>344</v>
      </c>
      <c r="G309" s="177">
        <v>1</v>
      </c>
      <c r="H309" s="177">
        <v>100</v>
      </c>
      <c r="I309" s="177" t="s">
        <v>14</v>
      </c>
      <c r="J309" s="180" t="s">
        <v>47</v>
      </c>
      <c r="K309" s="177">
        <v>90</v>
      </c>
      <c r="L309" s="177"/>
      <c r="M309" s="177" t="s">
        <v>9</v>
      </c>
      <c r="N309" s="177" t="s">
        <v>170</v>
      </c>
      <c r="O309" s="177"/>
      <c r="P309" s="180" t="s">
        <v>54</v>
      </c>
      <c r="Q309" s="177" t="s">
        <v>155</v>
      </c>
      <c r="R309" s="179" t="s">
        <v>536</v>
      </c>
      <c r="S309" s="177" t="s">
        <v>156</v>
      </c>
      <c r="T309" s="177"/>
      <c r="U309" s="177"/>
      <c r="V309" s="177"/>
      <c r="W309" s="177"/>
      <c r="X309" s="177"/>
      <c r="Y309" s="177"/>
      <c r="Z309" s="177"/>
      <c r="AA309" s="177"/>
      <c r="AB309" s="177" t="s">
        <v>42</v>
      </c>
      <c r="AC309" s="177">
        <v>0.93</v>
      </c>
      <c r="AD309" s="177"/>
      <c r="AE309" s="177"/>
      <c r="AF309" s="177">
        <v>0.1</v>
      </c>
      <c r="AG309" s="177">
        <v>10</v>
      </c>
      <c r="AH309" s="177" t="s">
        <v>537</v>
      </c>
      <c r="AI309" s="177">
        <v>800</v>
      </c>
      <c r="AJ309" s="177" t="s">
        <v>538</v>
      </c>
      <c r="AK309" s="177">
        <v>0</v>
      </c>
      <c r="AL309" s="177"/>
      <c r="AM309" s="177"/>
      <c r="AN309" s="177"/>
      <c r="AO309" s="177"/>
      <c r="AP309" s="177">
        <v>1</v>
      </c>
      <c r="AQ309" s="177">
        <v>1</v>
      </c>
      <c r="AR309" s="177">
        <v>2.5</v>
      </c>
      <c r="AS309" s="177"/>
      <c r="AT309" s="177" t="s">
        <v>539</v>
      </c>
      <c r="AU309" s="177">
        <v>1</v>
      </c>
      <c r="AV309" s="177"/>
      <c r="AW309" s="180" t="s">
        <v>188</v>
      </c>
      <c r="AX309" s="177" t="s">
        <v>44</v>
      </c>
      <c r="AY309" s="177"/>
      <c r="AZ309" s="177"/>
      <c r="BA309" s="177"/>
      <c r="BB309" s="177" t="s">
        <v>163</v>
      </c>
      <c r="BC309" s="177" t="s">
        <v>348</v>
      </c>
      <c r="BD309" s="177">
        <v>30</v>
      </c>
      <c r="BE309" s="177">
        <v>1</v>
      </c>
      <c r="BI309" s="177" t="s">
        <v>242</v>
      </c>
      <c r="BJ309" s="177">
        <v>60</v>
      </c>
      <c r="BK309" s="177">
        <v>1</v>
      </c>
      <c r="BL309" s="177">
        <v>62500</v>
      </c>
      <c r="BM309" s="177">
        <v>0.105</v>
      </c>
      <c r="BN309" s="177">
        <v>1.5</v>
      </c>
      <c r="BO309" s="177">
        <v>0.5</v>
      </c>
      <c r="BP309" s="181"/>
      <c r="BQ309" s="177">
        <v>2</v>
      </c>
      <c r="BR309" s="177">
        <v>-4</v>
      </c>
      <c r="BS309" s="177">
        <v>4</v>
      </c>
      <c r="BT309" s="177">
        <v>15</v>
      </c>
      <c r="BU309" s="177" t="s">
        <v>203</v>
      </c>
      <c r="BV309" s="177"/>
      <c r="BW309" s="177"/>
      <c r="BX309" s="177"/>
      <c r="BY309" s="177"/>
      <c r="BZ309" s="177"/>
      <c r="CA309" s="177"/>
      <c r="CB309" s="177"/>
      <c r="CC309" s="177"/>
      <c r="CD309" s="177"/>
      <c r="CE309" s="181"/>
      <c r="CF309" s="177"/>
      <c r="CG309" s="177"/>
      <c r="CH309" s="177"/>
      <c r="CI309" s="177"/>
      <c r="CJ309" s="177"/>
      <c r="CK309" s="177"/>
      <c r="CL309" s="177"/>
      <c r="CM309" s="177"/>
      <c r="CN309" s="177"/>
      <c r="CO309" s="177"/>
      <c r="CP309" s="177"/>
      <c r="CQ309" s="177"/>
      <c r="CR309" s="177"/>
      <c r="CS309" s="177"/>
      <c r="CT309" s="181"/>
      <c r="CU309" s="177"/>
      <c r="CV309" s="177"/>
      <c r="CW309" s="177"/>
      <c r="CX309" s="177"/>
      <c r="CY309" s="179" t="s">
        <v>191</v>
      </c>
      <c r="CZ309" s="177"/>
      <c r="DA309" s="177" t="s">
        <v>159</v>
      </c>
      <c r="DC309" s="177">
        <v>8.4</v>
      </c>
      <c r="DD309" s="182">
        <v>8</v>
      </c>
      <c r="DE309" s="177">
        <v>97.5</v>
      </c>
      <c r="DF309" s="177">
        <v>0.22</v>
      </c>
      <c r="DG309" s="184">
        <v>0</v>
      </c>
      <c r="DH309" s="184">
        <v>0</v>
      </c>
      <c r="DI309" s="177">
        <v>0.49</v>
      </c>
      <c r="DJ309" s="177">
        <v>3.59</v>
      </c>
      <c r="DK309" s="177">
        <v>0.65</v>
      </c>
      <c r="DL309" s="177">
        <v>3.34</v>
      </c>
      <c r="DM309" s="177">
        <v>6.18</v>
      </c>
      <c r="DN309" s="177">
        <v>206.75</v>
      </c>
      <c r="DO309" s="177">
        <v>99</v>
      </c>
      <c r="DP309" s="177">
        <v>189.5</v>
      </c>
      <c r="DQ309" s="177">
        <v>369.7</v>
      </c>
      <c r="DR309" s="177"/>
      <c r="DS309" s="177"/>
      <c r="DT309" s="177"/>
      <c r="DU309" s="177"/>
      <c r="DV309" s="177"/>
      <c r="DW309" s="177"/>
      <c r="DX309" s="177"/>
      <c r="DY309" s="177"/>
      <c r="DZ309" s="177"/>
      <c r="EA309" s="177"/>
      <c r="EB309" s="177"/>
      <c r="EC309" s="177"/>
      <c r="ED309" s="177"/>
      <c r="EE309" s="177"/>
      <c r="EF309" s="177"/>
      <c r="EG309" s="177"/>
      <c r="EH309" s="177"/>
      <c r="EI309" s="177"/>
      <c r="EJ309" s="177"/>
      <c r="EK309" s="177"/>
      <c r="EL309" s="177"/>
      <c r="EM309" s="177"/>
      <c r="EN309" s="177"/>
      <c r="EO309" s="177"/>
      <c r="EP309" s="185"/>
      <c r="EQ309" s="177"/>
      <c r="ER309" s="177"/>
      <c r="ES309" s="177"/>
      <c r="ET309" s="177"/>
      <c r="EU309" s="177"/>
      <c r="EV309" s="177"/>
      <c r="EW309" s="177"/>
      <c r="EX309" s="177"/>
      <c r="EY309" s="177"/>
      <c r="EZ309" s="177"/>
      <c r="FA309" s="177"/>
      <c r="FB309" s="177"/>
      <c r="FC309" s="177"/>
      <c r="FD309" s="177"/>
      <c r="FE309" s="177"/>
      <c r="FF309" s="177"/>
      <c r="FG309" s="177"/>
      <c r="FH309" s="177"/>
      <c r="FI309" s="177"/>
      <c r="FJ309" s="177"/>
      <c r="FK309" s="177"/>
      <c r="FL309" s="177"/>
      <c r="FM309" s="177"/>
      <c r="FN309" s="177"/>
      <c r="FO309" s="177"/>
      <c r="FP309" s="177"/>
      <c r="FQ309" s="177"/>
      <c r="FT309" s="177"/>
      <c r="FU309" s="177"/>
      <c r="FV309" s="177"/>
    </row>
    <row r="310" spans="1:178" s="186" customFormat="1" x14ac:dyDescent="0.2">
      <c r="A310" s="177" t="s">
        <v>534</v>
      </c>
      <c r="C310" s="179" t="s">
        <v>535</v>
      </c>
      <c r="D310" s="177" t="s">
        <v>16</v>
      </c>
      <c r="E310" s="177" t="s">
        <v>0</v>
      </c>
      <c r="F310" s="177" t="s">
        <v>344</v>
      </c>
      <c r="G310" s="177">
        <v>1</v>
      </c>
      <c r="H310" s="177">
        <v>100</v>
      </c>
      <c r="I310" s="177" t="s">
        <v>14</v>
      </c>
      <c r="J310" s="180" t="s">
        <v>47</v>
      </c>
      <c r="K310" s="177">
        <v>90</v>
      </c>
      <c r="L310" s="177"/>
      <c r="M310" s="177" t="s">
        <v>9</v>
      </c>
      <c r="N310" s="177" t="s">
        <v>170</v>
      </c>
      <c r="O310" s="177"/>
      <c r="P310" s="180" t="s">
        <v>54</v>
      </c>
      <c r="Q310" s="177" t="s">
        <v>155</v>
      </c>
      <c r="R310" s="179" t="s">
        <v>536</v>
      </c>
      <c r="S310" s="177" t="s">
        <v>156</v>
      </c>
      <c r="T310" s="177"/>
      <c r="U310" s="177"/>
      <c r="V310" s="177"/>
      <c r="W310" s="177"/>
      <c r="X310" s="177"/>
      <c r="Y310" s="177"/>
      <c r="Z310" s="177"/>
      <c r="AA310" s="177"/>
      <c r="AB310" s="177" t="s">
        <v>42</v>
      </c>
      <c r="AC310" s="177">
        <v>0.93</v>
      </c>
      <c r="AD310" s="177"/>
      <c r="AE310" s="177"/>
      <c r="AF310" s="177">
        <v>0.1</v>
      </c>
      <c r="AG310" s="177">
        <v>10</v>
      </c>
      <c r="AH310" s="177" t="s">
        <v>537</v>
      </c>
      <c r="AI310" s="177">
        <v>800</v>
      </c>
      <c r="AJ310" s="177" t="s">
        <v>538</v>
      </c>
      <c r="AK310" s="177">
        <v>0</v>
      </c>
      <c r="AL310" s="177"/>
      <c r="AM310" s="177"/>
      <c r="AN310" s="177"/>
      <c r="AO310" s="177"/>
      <c r="AP310" s="177">
        <v>1</v>
      </c>
      <c r="AQ310" s="177">
        <v>1</v>
      </c>
      <c r="AR310" s="177">
        <v>2.5</v>
      </c>
      <c r="AS310" s="177"/>
      <c r="AT310" s="177" t="s">
        <v>539</v>
      </c>
      <c r="AU310" s="177">
        <v>1</v>
      </c>
      <c r="AV310" s="177"/>
      <c r="AW310" s="180" t="s">
        <v>188</v>
      </c>
      <c r="AX310" s="177" t="s">
        <v>44</v>
      </c>
      <c r="AY310" s="177"/>
      <c r="AZ310" s="177"/>
      <c r="BA310" s="177"/>
      <c r="BB310" s="177" t="s">
        <v>163</v>
      </c>
      <c r="BC310" s="177" t="s">
        <v>348</v>
      </c>
      <c r="BD310" s="177">
        <v>8</v>
      </c>
      <c r="BE310" s="177">
        <v>1</v>
      </c>
      <c r="BI310" s="177" t="s">
        <v>242</v>
      </c>
      <c r="BJ310" s="177">
        <v>60</v>
      </c>
      <c r="BK310" s="177">
        <v>1</v>
      </c>
      <c r="BL310" s="177">
        <v>16667</v>
      </c>
      <c r="BM310" s="177">
        <v>0.105</v>
      </c>
      <c r="BN310" s="177">
        <v>1.5</v>
      </c>
      <c r="BO310" s="177">
        <v>0.5</v>
      </c>
      <c r="BP310" s="181"/>
      <c r="BQ310" s="177">
        <v>2</v>
      </c>
      <c r="BR310" s="177">
        <v>-4</v>
      </c>
      <c r="BS310" s="177">
        <v>-4</v>
      </c>
      <c r="BT310" s="177">
        <v>15</v>
      </c>
      <c r="BU310" s="177" t="s">
        <v>203</v>
      </c>
      <c r="BV310" s="177"/>
      <c r="BW310" s="177"/>
      <c r="BX310" s="177"/>
      <c r="BY310" s="177"/>
      <c r="BZ310" s="177"/>
      <c r="CA310" s="177"/>
      <c r="CB310" s="177"/>
      <c r="CC310" s="177"/>
      <c r="CD310" s="177"/>
      <c r="CE310" s="181"/>
      <c r="CF310" s="177"/>
      <c r="CG310" s="177"/>
      <c r="CH310" s="177"/>
      <c r="CI310" s="177"/>
      <c r="CJ310" s="177"/>
      <c r="CK310" s="177"/>
      <c r="CL310" s="177"/>
      <c r="CM310" s="177"/>
      <c r="CN310" s="177"/>
      <c r="CO310" s="177"/>
      <c r="CP310" s="177"/>
      <c r="CQ310" s="177"/>
      <c r="CR310" s="177"/>
      <c r="CS310" s="177"/>
      <c r="CT310" s="181"/>
      <c r="CU310" s="177"/>
      <c r="CV310" s="177"/>
      <c r="CW310" s="177"/>
      <c r="CX310" s="177"/>
      <c r="CY310" s="179" t="s">
        <v>191</v>
      </c>
      <c r="CZ310" s="177"/>
      <c r="DA310" s="177" t="s">
        <v>159</v>
      </c>
      <c r="DC310" s="177">
        <v>22.3</v>
      </c>
      <c r="DD310" s="182">
        <v>22</v>
      </c>
      <c r="DE310" s="183">
        <v>0.93700000000000006</v>
      </c>
      <c r="DF310" s="184">
        <v>0.27</v>
      </c>
      <c r="DG310" s="184">
        <v>0</v>
      </c>
      <c r="DH310" s="184">
        <v>0</v>
      </c>
      <c r="DI310" s="184">
        <v>1.27</v>
      </c>
      <c r="DJ310" s="184">
        <v>2.36</v>
      </c>
      <c r="DK310" s="184">
        <v>1.57</v>
      </c>
      <c r="DL310" s="184">
        <v>2.1800000000000002</v>
      </c>
      <c r="DM310" s="184">
        <v>3.94</v>
      </c>
      <c r="DN310" s="184">
        <v>82.1</v>
      </c>
      <c r="DO310" s="184">
        <v>55.01</v>
      </c>
      <c r="DP310" s="184">
        <v>84.16</v>
      </c>
      <c r="DQ310" s="184">
        <v>100.9</v>
      </c>
      <c r="DR310" s="177"/>
      <c r="DS310" s="177"/>
      <c r="DT310" s="177"/>
      <c r="DU310" s="177"/>
      <c r="DV310" s="177"/>
      <c r="DW310" s="177"/>
      <c r="DX310" s="177"/>
      <c r="DY310" s="177"/>
      <c r="DZ310" s="177"/>
      <c r="EA310" s="177"/>
      <c r="EB310" s="177"/>
      <c r="EC310" s="177"/>
      <c r="ED310" s="177"/>
      <c r="EE310" s="177"/>
      <c r="EF310" s="177"/>
      <c r="EG310" s="177"/>
      <c r="EH310" s="177"/>
      <c r="EI310" s="177"/>
      <c r="EJ310" s="177"/>
      <c r="EK310" s="177"/>
      <c r="EL310" s="177"/>
      <c r="EM310" s="177"/>
      <c r="EN310" s="177"/>
      <c r="EO310" s="177"/>
      <c r="EP310" s="185"/>
      <c r="EQ310" s="177"/>
      <c r="ER310" s="177"/>
      <c r="ES310" s="177"/>
      <c r="ET310" s="177"/>
      <c r="EU310" s="177"/>
      <c r="EV310" s="177"/>
      <c r="EW310" s="177"/>
      <c r="EX310" s="177"/>
      <c r="EY310" s="177"/>
      <c r="EZ310" s="177"/>
      <c r="FA310" s="177"/>
      <c r="FB310" s="177"/>
      <c r="FC310" s="177"/>
      <c r="FD310" s="177"/>
      <c r="FE310" s="177"/>
      <c r="FF310" s="177"/>
      <c r="FG310" s="177"/>
      <c r="FH310" s="177"/>
      <c r="FI310" s="177"/>
      <c r="FJ310" s="177"/>
      <c r="FK310" s="177"/>
      <c r="FL310" s="177"/>
      <c r="FM310" s="177"/>
      <c r="FN310" s="177"/>
      <c r="FO310" s="177"/>
      <c r="FP310" s="177"/>
      <c r="FQ310" s="177"/>
      <c r="FT310" s="177"/>
      <c r="FU310" s="177"/>
      <c r="FV310" s="177"/>
    </row>
    <row r="311" spans="1:178" s="178" customFormat="1" x14ac:dyDescent="0.2">
      <c r="A311" s="177" t="s">
        <v>534</v>
      </c>
      <c r="C311" s="177" t="s">
        <v>535</v>
      </c>
      <c r="D311" s="177" t="s">
        <v>16</v>
      </c>
      <c r="E311" s="177" t="s">
        <v>22</v>
      </c>
      <c r="F311" s="177" t="s">
        <v>20</v>
      </c>
      <c r="G311" s="177">
        <v>1</v>
      </c>
      <c r="H311" s="177">
        <v>100</v>
      </c>
      <c r="I311" s="177" t="s">
        <v>14</v>
      </c>
      <c r="J311" s="180" t="s">
        <v>50</v>
      </c>
      <c r="K311" s="177">
        <v>12</v>
      </c>
      <c r="L311" s="177"/>
      <c r="M311" s="177" t="s">
        <v>11</v>
      </c>
      <c r="N311" s="177" t="s">
        <v>168</v>
      </c>
      <c r="O311" s="177"/>
      <c r="P311" s="180"/>
      <c r="Q311" s="177" t="s">
        <v>155</v>
      </c>
      <c r="R311" s="177" t="s">
        <v>536</v>
      </c>
      <c r="S311" s="177"/>
      <c r="T311" s="177"/>
      <c r="U311" s="177"/>
      <c r="V311" s="177" t="s">
        <v>155</v>
      </c>
      <c r="W311" s="177"/>
      <c r="X311" s="177" t="s">
        <v>540</v>
      </c>
      <c r="Y311" s="177" t="s">
        <v>156</v>
      </c>
      <c r="Z311" s="177"/>
      <c r="AA311" s="177"/>
      <c r="AB311" s="177" t="s">
        <v>42</v>
      </c>
      <c r="AC311" s="177">
        <v>0.93</v>
      </c>
      <c r="AD311" s="177"/>
      <c r="AE311" s="177"/>
      <c r="AF311" s="177">
        <v>0.1</v>
      </c>
      <c r="AG311" s="177">
        <v>4</v>
      </c>
      <c r="AH311" s="177"/>
      <c r="AI311" s="177">
        <v>800</v>
      </c>
      <c r="AJ311" s="177" t="s">
        <v>538</v>
      </c>
      <c r="AK311" s="177">
        <v>0</v>
      </c>
      <c r="AL311" s="177"/>
      <c r="AM311" s="177"/>
      <c r="AN311" s="177"/>
      <c r="AO311" s="177"/>
      <c r="AP311" s="177"/>
      <c r="AQ311" s="177"/>
      <c r="AR311" s="177">
        <v>2.5</v>
      </c>
      <c r="AS311" s="177"/>
      <c r="AT311" s="177" t="s">
        <v>539</v>
      </c>
      <c r="AU311" s="177"/>
      <c r="AV311" s="177" t="s">
        <v>541</v>
      </c>
      <c r="AW311" s="180" t="s">
        <v>188</v>
      </c>
      <c r="AX311" s="177" t="s">
        <v>44</v>
      </c>
      <c r="AY311" s="177">
        <v>-96.4</v>
      </c>
      <c r="AZ311" s="177">
        <v>0.9</v>
      </c>
      <c r="BA311" s="177"/>
      <c r="BB311" s="177" t="s">
        <v>163</v>
      </c>
      <c r="BC311" s="177" t="s">
        <v>25</v>
      </c>
      <c r="BD311" s="177">
        <v>0.2</v>
      </c>
      <c r="BE311" s="177">
        <v>1</v>
      </c>
      <c r="BI311" s="177" t="s">
        <v>245</v>
      </c>
      <c r="BJ311" s="177">
        <v>250</v>
      </c>
      <c r="BK311" s="177">
        <v>1</v>
      </c>
      <c r="BL311" s="177">
        <v>100</v>
      </c>
      <c r="BM311" s="177">
        <v>0</v>
      </c>
      <c r="BN311" s="177">
        <v>1</v>
      </c>
      <c r="BO311" s="177">
        <v>1</v>
      </c>
      <c r="BP311" s="181"/>
      <c r="BQ311" s="177">
        <v>0</v>
      </c>
      <c r="BR311" s="177">
        <v>0</v>
      </c>
      <c r="BS311" s="177">
        <v>0</v>
      </c>
      <c r="BT311" s="177">
        <v>10</v>
      </c>
      <c r="BU311" s="177" t="s">
        <v>203</v>
      </c>
      <c r="BV311" s="177"/>
      <c r="BW311" s="177"/>
      <c r="BX311" s="177"/>
      <c r="BY311" s="177"/>
      <c r="BZ311" s="177"/>
      <c r="CA311" s="177"/>
      <c r="CB311" s="177"/>
      <c r="CC311" s="177"/>
      <c r="CD311" s="177"/>
      <c r="CE311" s="181"/>
      <c r="CF311" s="177"/>
      <c r="CG311" s="177"/>
      <c r="CH311" s="177"/>
      <c r="CI311" s="177"/>
      <c r="CJ311" s="177"/>
      <c r="CK311" s="177"/>
      <c r="CL311" s="177"/>
      <c r="CM311" s="177"/>
      <c r="CN311" s="177"/>
      <c r="CO311" s="177"/>
      <c r="CP311" s="177"/>
      <c r="CQ311" s="177"/>
      <c r="CR311" s="177"/>
      <c r="CS311" s="177"/>
      <c r="CT311" s="181"/>
      <c r="CU311" s="177"/>
      <c r="CV311" s="177"/>
      <c r="CW311" s="177"/>
      <c r="CX311" s="177"/>
      <c r="CY311" s="179" t="s">
        <v>191</v>
      </c>
      <c r="CZ311" s="177"/>
      <c r="DA311" s="177" t="s">
        <v>159</v>
      </c>
      <c r="DC311" s="177" t="s">
        <v>542</v>
      </c>
      <c r="DD311" s="182">
        <v>240</v>
      </c>
      <c r="DE311" s="183">
        <v>0.99</v>
      </c>
      <c r="DF311" s="184">
        <v>7.0000000000000007E-2</v>
      </c>
      <c r="DG311" s="184">
        <v>0</v>
      </c>
      <c r="DH311" s="184">
        <v>0</v>
      </c>
      <c r="DI311" s="184">
        <v>0.09</v>
      </c>
      <c r="DJ311" s="184">
        <v>5.2</v>
      </c>
      <c r="DK311" s="184">
        <v>4.97</v>
      </c>
      <c r="DL311" s="184">
        <v>5.21</v>
      </c>
      <c r="DM311" s="184">
        <v>5.41</v>
      </c>
      <c r="DN311" s="184">
        <v>0.16</v>
      </c>
      <c r="DO311" s="184">
        <v>0.15</v>
      </c>
      <c r="DP311" s="184">
        <v>0.16</v>
      </c>
      <c r="DQ311" s="184">
        <v>0.17</v>
      </c>
      <c r="DR311" s="177"/>
      <c r="DS311" s="177"/>
      <c r="DT311" s="177"/>
      <c r="DU311" s="177"/>
      <c r="DV311" s="177"/>
      <c r="DW311" s="177"/>
      <c r="DX311" s="177"/>
      <c r="DY311" s="177"/>
      <c r="DZ311" s="177"/>
      <c r="EA311" s="177"/>
      <c r="EB311" s="177"/>
      <c r="EC311" s="177"/>
      <c r="ED311" s="177"/>
      <c r="EE311" s="177"/>
      <c r="EF311" s="177"/>
      <c r="EG311" s="177"/>
      <c r="EH311" s="177"/>
      <c r="EI311" s="177"/>
      <c r="EJ311" s="177"/>
      <c r="EK311" s="177"/>
      <c r="EL311" s="177"/>
      <c r="EM311" s="177"/>
      <c r="EN311" s="177"/>
      <c r="EO311" s="177"/>
      <c r="EP311" s="185"/>
      <c r="EQ311" s="177"/>
      <c r="ER311" s="177"/>
      <c r="ES311" s="177"/>
      <c r="ET311" s="177"/>
      <c r="EU311" s="177"/>
      <c r="EV311" s="177"/>
      <c r="EW311" s="177"/>
      <c r="EX311" s="177"/>
      <c r="EY311" s="177"/>
      <c r="EZ311" s="177"/>
      <c r="FA311" s="177"/>
      <c r="FB311" s="177"/>
      <c r="FC311" s="177"/>
      <c r="FD311" s="177"/>
      <c r="FE311" s="177"/>
      <c r="FF311" s="177"/>
      <c r="FG311" s="177"/>
      <c r="FH311" s="177"/>
      <c r="FI311" s="177"/>
      <c r="FJ311" s="177"/>
      <c r="FK311" s="177"/>
      <c r="FL311" s="177"/>
      <c r="FM311" s="177"/>
      <c r="FN311" s="177"/>
      <c r="FO311" s="177"/>
      <c r="FP311" s="177"/>
      <c r="FQ311" s="177"/>
      <c r="FT311" s="177"/>
      <c r="FU311" s="177"/>
      <c r="FV311" s="177"/>
    </row>
    <row r="312" spans="1:178" s="178" customFormat="1" x14ac:dyDescent="0.2">
      <c r="A312" s="177" t="s">
        <v>534</v>
      </c>
      <c r="C312" s="177" t="s">
        <v>535</v>
      </c>
      <c r="D312" s="177" t="s">
        <v>16</v>
      </c>
      <c r="E312" s="177" t="s">
        <v>21</v>
      </c>
      <c r="F312" s="177" t="s">
        <v>20</v>
      </c>
      <c r="G312" s="177">
        <v>1</v>
      </c>
      <c r="H312" s="177">
        <v>100</v>
      </c>
      <c r="I312" s="177" t="s">
        <v>14</v>
      </c>
      <c r="J312" s="180" t="s">
        <v>50</v>
      </c>
      <c r="K312" s="177">
        <v>6</v>
      </c>
      <c r="L312" s="177"/>
      <c r="M312" s="177" t="s">
        <v>11</v>
      </c>
      <c r="N312" s="177" t="s">
        <v>168</v>
      </c>
      <c r="O312" s="177"/>
      <c r="P312" s="180"/>
      <c r="Q312" s="177" t="s">
        <v>155</v>
      </c>
      <c r="R312" s="177" t="s">
        <v>536</v>
      </c>
      <c r="S312" s="177"/>
      <c r="T312" s="177"/>
      <c r="U312" s="177"/>
      <c r="V312" s="177" t="s">
        <v>155</v>
      </c>
      <c r="W312" s="177"/>
      <c r="X312" s="177" t="s">
        <v>540</v>
      </c>
      <c r="Y312" s="177" t="s">
        <v>156</v>
      </c>
      <c r="Z312" s="177"/>
      <c r="AA312" s="177"/>
      <c r="AB312" s="177" t="s">
        <v>42</v>
      </c>
      <c r="AC312" s="177">
        <v>0.93</v>
      </c>
      <c r="AD312" s="177"/>
      <c r="AE312" s="177"/>
      <c r="AF312" s="177">
        <v>0.1</v>
      </c>
      <c r="AG312" s="177">
        <v>4</v>
      </c>
      <c r="AH312" s="177"/>
      <c r="AI312" s="177">
        <v>800</v>
      </c>
      <c r="AJ312" s="177" t="s">
        <v>538</v>
      </c>
      <c r="AK312" s="177">
        <v>0</v>
      </c>
      <c r="AL312" s="177"/>
      <c r="AM312" s="177"/>
      <c r="AN312" s="177"/>
      <c r="AO312" s="177"/>
      <c r="AP312" s="177"/>
      <c r="AQ312" s="177"/>
      <c r="AR312" s="177">
        <v>2.5</v>
      </c>
      <c r="AS312" s="177"/>
      <c r="AT312" s="177" t="s">
        <v>539</v>
      </c>
      <c r="AU312" s="177"/>
      <c r="AV312" s="177" t="s">
        <v>541</v>
      </c>
      <c r="AW312" s="180" t="s">
        <v>188</v>
      </c>
      <c r="AX312" s="177" t="s">
        <v>44</v>
      </c>
      <c r="AY312" s="177">
        <v>-105.4</v>
      </c>
      <c r="AZ312" s="177">
        <v>0.9</v>
      </c>
      <c r="BA312" s="177"/>
      <c r="BB312" s="177" t="s">
        <v>163</v>
      </c>
      <c r="BC312" s="177" t="s">
        <v>25</v>
      </c>
      <c r="BD312" s="177">
        <v>0.2</v>
      </c>
      <c r="BE312" s="177">
        <v>1</v>
      </c>
      <c r="BI312" s="177" t="s">
        <v>245</v>
      </c>
      <c r="BJ312" s="177">
        <v>250</v>
      </c>
      <c r="BK312" s="177">
        <v>1</v>
      </c>
      <c r="BL312" s="177">
        <v>100</v>
      </c>
      <c r="BM312" s="177">
        <v>0</v>
      </c>
      <c r="BN312" s="177">
        <v>1</v>
      </c>
      <c r="BO312" s="177">
        <v>1</v>
      </c>
      <c r="BP312" s="181"/>
      <c r="BQ312" s="177">
        <v>0</v>
      </c>
      <c r="BR312" s="177">
        <v>0</v>
      </c>
      <c r="BS312" s="177">
        <v>0</v>
      </c>
      <c r="BT312" s="177">
        <v>10</v>
      </c>
      <c r="BU312" s="177" t="s">
        <v>203</v>
      </c>
      <c r="BV312" s="177"/>
      <c r="BW312" s="177"/>
      <c r="BX312" s="177"/>
      <c r="BY312" s="177"/>
      <c r="BZ312" s="177"/>
      <c r="CA312" s="177"/>
      <c r="CB312" s="177"/>
      <c r="CC312" s="177"/>
      <c r="CD312" s="177"/>
      <c r="CE312" s="181"/>
      <c r="CF312" s="177"/>
      <c r="CG312" s="177"/>
      <c r="CH312" s="177"/>
      <c r="CI312" s="177"/>
      <c r="CJ312" s="177"/>
      <c r="CK312" s="177"/>
      <c r="CL312" s="177"/>
      <c r="CM312" s="177"/>
      <c r="CN312" s="177"/>
      <c r="CO312" s="177"/>
      <c r="CP312" s="177"/>
      <c r="CQ312" s="177"/>
      <c r="CR312" s="177"/>
      <c r="CS312" s="177"/>
      <c r="CT312" s="181"/>
      <c r="CU312" s="177"/>
      <c r="CV312" s="177"/>
      <c r="CW312" s="177"/>
      <c r="CX312" s="177"/>
      <c r="CY312" s="179" t="s">
        <v>191</v>
      </c>
      <c r="CZ312" s="177"/>
      <c r="DA312" s="177" t="s">
        <v>159</v>
      </c>
      <c r="DC312" s="177" t="s">
        <v>542</v>
      </c>
      <c r="DD312" s="182">
        <v>240</v>
      </c>
      <c r="DE312" s="183">
        <v>0.93</v>
      </c>
      <c r="DF312" s="184">
        <v>4.08</v>
      </c>
      <c r="DG312" s="184">
        <v>0</v>
      </c>
      <c r="DH312" s="184">
        <v>0</v>
      </c>
      <c r="DI312" s="184">
        <v>32.1</v>
      </c>
      <c r="DJ312" s="184">
        <v>5.44</v>
      </c>
      <c r="DK312" s="184">
        <v>4.9800000000000004</v>
      </c>
      <c r="DL312" s="184">
        <v>5.22</v>
      </c>
      <c r="DM312" s="184">
        <v>7.47</v>
      </c>
      <c r="DN312" s="184">
        <v>0.16</v>
      </c>
      <c r="DO312" s="184">
        <v>0.12</v>
      </c>
      <c r="DP312" s="184">
        <v>0.16</v>
      </c>
      <c r="DQ312" s="184">
        <v>0.17</v>
      </c>
      <c r="DR312" s="177"/>
      <c r="DS312" s="177"/>
      <c r="DT312" s="177"/>
      <c r="DU312" s="177"/>
      <c r="DV312" s="177"/>
      <c r="DW312" s="177"/>
      <c r="DX312" s="177"/>
      <c r="DY312" s="177"/>
      <c r="DZ312" s="177"/>
      <c r="EA312" s="177"/>
      <c r="EB312" s="177"/>
      <c r="EC312" s="177"/>
      <c r="ED312" s="177"/>
      <c r="EE312" s="177"/>
      <c r="EF312" s="177"/>
      <c r="EG312" s="177"/>
      <c r="EH312" s="177"/>
      <c r="EI312" s="177"/>
      <c r="EJ312" s="177"/>
      <c r="EK312" s="177"/>
      <c r="EL312" s="177"/>
      <c r="EM312" s="177"/>
      <c r="EN312" s="177"/>
      <c r="EO312" s="177"/>
      <c r="EP312" s="185"/>
      <c r="EQ312" s="177"/>
      <c r="ER312" s="177"/>
      <c r="ES312" s="177"/>
      <c r="ET312" s="177"/>
      <c r="EU312" s="177"/>
      <c r="EV312" s="177"/>
      <c r="EW312" s="177"/>
      <c r="EX312" s="177"/>
      <c r="EY312" s="177"/>
      <c r="EZ312" s="177"/>
      <c r="FA312" s="177"/>
      <c r="FB312" s="177"/>
      <c r="FC312" s="177"/>
      <c r="FD312" s="177"/>
      <c r="FE312" s="177"/>
      <c r="FF312" s="177"/>
      <c r="FG312" s="177"/>
      <c r="FH312" s="177"/>
      <c r="FI312" s="177"/>
      <c r="FJ312" s="177"/>
      <c r="FK312" s="177"/>
      <c r="FL312" s="177"/>
      <c r="FM312" s="177"/>
      <c r="FN312" s="177"/>
      <c r="FO312" s="177"/>
      <c r="FP312" s="177"/>
      <c r="FQ312" s="177"/>
      <c r="FT312" s="177"/>
      <c r="FU312" s="177"/>
      <c r="FV312" s="177"/>
    </row>
    <row r="313" spans="1:178" s="178" customFormat="1" x14ac:dyDescent="0.2">
      <c r="A313" s="177" t="s">
        <v>534</v>
      </c>
      <c r="C313" s="177" t="s">
        <v>535</v>
      </c>
      <c r="D313" s="177" t="s">
        <v>16</v>
      </c>
      <c r="E313" s="177" t="s">
        <v>0</v>
      </c>
      <c r="F313" s="177" t="s">
        <v>20</v>
      </c>
      <c r="G313" s="177">
        <v>1</v>
      </c>
      <c r="H313" s="177">
        <v>100</v>
      </c>
      <c r="I313" s="177" t="s">
        <v>14</v>
      </c>
      <c r="J313" s="180" t="s">
        <v>47</v>
      </c>
      <c r="K313" s="177">
        <v>90</v>
      </c>
      <c r="L313" s="177"/>
      <c r="M313" s="177" t="s">
        <v>11</v>
      </c>
      <c r="N313" s="177" t="s">
        <v>168</v>
      </c>
      <c r="O313" s="177"/>
      <c r="P313" s="180"/>
      <c r="Q313" s="177" t="s">
        <v>155</v>
      </c>
      <c r="R313" s="177" t="s">
        <v>536</v>
      </c>
      <c r="S313" s="177"/>
      <c r="T313" s="177"/>
      <c r="U313" s="177"/>
      <c r="V313" s="177" t="s">
        <v>155</v>
      </c>
      <c r="W313" s="177"/>
      <c r="X313" s="177" t="s">
        <v>540</v>
      </c>
      <c r="Y313" s="177" t="s">
        <v>156</v>
      </c>
      <c r="Z313" s="177"/>
      <c r="AA313" s="177"/>
      <c r="AB313" s="177" t="s">
        <v>42</v>
      </c>
      <c r="AC313" s="177">
        <v>0.93</v>
      </c>
      <c r="AD313" s="177"/>
      <c r="AE313" s="177"/>
      <c r="AF313" s="177">
        <v>0.1</v>
      </c>
      <c r="AG313" s="177">
        <v>4</v>
      </c>
      <c r="AH313" s="177"/>
      <c r="AI313" s="177">
        <v>800</v>
      </c>
      <c r="AJ313" s="177" t="s">
        <v>538</v>
      </c>
      <c r="AK313" s="177">
        <v>0</v>
      </c>
      <c r="AL313" s="177"/>
      <c r="AM313" s="177"/>
      <c r="AN313" s="177"/>
      <c r="AO313" s="177"/>
      <c r="AP313" s="177"/>
      <c r="AQ313" s="177"/>
      <c r="AR313" s="177">
        <v>2.5</v>
      </c>
      <c r="AS313" s="177"/>
      <c r="AT313" s="177" t="s">
        <v>539</v>
      </c>
      <c r="AU313" s="177"/>
      <c r="AV313" s="177" t="s">
        <v>541</v>
      </c>
      <c r="AW313" s="180" t="s">
        <v>188</v>
      </c>
      <c r="AX313" s="177" t="s">
        <v>44</v>
      </c>
      <c r="AY313" s="177">
        <v>-96.4</v>
      </c>
      <c r="AZ313" s="177">
        <v>0.9</v>
      </c>
      <c r="BA313" s="177"/>
      <c r="BB313" s="177" t="s">
        <v>163</v>
      </c>
      <c r="BC313" s="177" t="s">
        <v>25</v>
      </c>
      <c r="BD313" s="177">
        <v>0.2</v>
      </c>
      <c r="BE313" s="177">
        <v>1</v>
      </c>
      <c r="BI313" s="177" t="s">
        <v>245</v>
      </c>
      <c r="BJ313" s="177">
        <v>250</v>
      </c>
      <c r="BK313" s="177">
        <v>1</v>
      </c>
      <c r="BL313" s="177">
        <v>100</v>
      </c>
      <c r="BM313" s="177">
        <v>0</v>
      </c>
      <c r="BN313" s="177">
        <v>1</v>
      </c>
      <c r="BO313" s="177">
        <v>1</v>
      </c>
      <c r="BP313" s="181"/>
      <c r="BQ313" s="177">
        <v>0</v>
      </c>
      <c r="BR313" s="177">
        <v>0</v>
      </c>
      <c r="BS313" s="177">
        <v>0</v>
      </c>
      <c r="BT313" s="177">
        <v>10</v>
      </c>
      <c r="BU313" s="177" t="s">
        <v>203</v>
      </c>
      <c r="BV313" s="177"/>
      <c r="BW313" s="177"/>
      <c r="BX313" s="177"/>
      <c r="BY313" s="177"/>
      <c r="BZ313" s="177"/>
      <c r="CA313" s="177"/>
      <c r="CB313" s="177"/>
      <c r="CC313" s="177"/>
      <c r="CD313" s="177"/>
      <c r="CE313" s="181"/>
      <c r="CF313" s="177"/>
      <c r="CG313" s="177"/>
      <c r="CH313" s="177"/>
      <c r="CI313" s="177"/>
      <c r="CJ313" s="177"/>
      <c r="CK313" s="177"/>
      <c r="CL313" s="177"/>
      <c r="CM313" s="177"/>
      <c r="CN313" s="177"/>
      <c r="CO313" s="177"/>
      <c r="CP313" s="177"/>
      <c r="CQ313" s="177"/>
      <c r="CR313" s="177"/>
      <c r="CS313" s="177"/>
      <c r="CT313" s="181"/>
      <c r="CU313" s="177"/>
      <c r="CV313" s="177"/>
      <c r="CW313" s="177"/>
      <c r="CX313" s="177"/>
      <c r="CY313" s="179" t="s">
        <v>191</v>
      </c>
      <c r="CZ313" s="177"/>
      <c r="DA313" s="177" t="s">
        <v>159</v>
      </c>
      <c r="DC313" s="177" t="s">
        <v>542</v>
      </c>
      <c r="DD313" s="182">
        <v>240</v>
      </c>
      <c r="DE313" s="183">
        <v>0.99</v>
      </c>
      <c r="DF313" s="184">
        <v>0.03</v>
      </c>
      <c r="DG313" s="184">
        <v>0</v>
      </c>
      <c r="DH313" s="184">
        <v>0</v>
      </c>
      <c r="DI313" s="184">
        <v>0.09</v>
      </c>
      <c r="DJ313" s="184">
        <v>5.22</v>
      </c>
      <c r="DK313" s="184">
        <v>4.99</v>
      </c>
      <c r="DL313" s="184">
        <v>5.22</v>
      </c>
      <c r="DM313" s="184">
        <v>5.44</v>
      </c>
      <c r="DN313" s="184">
        <v>0.16</v>
      </c>
      <c r="DO313" s="184">
        <v>0.15</v>
      </c>
      <c r="DP313" s="184">
        <v>0.16</v>
      </c>
      <c r="DQ313" s="184">
        <v>0.17</v>
      </c>
      <c r="DR313" s="177"/>
      <c r="DS313" s="177"/>
      <c r="DT313" s="177"/>
      <c r="DU313" s="177"/>
      <c r="DV313" s="177"/>
      <c r="DW313" s="177"/>
      <c r="DX313" s="177"/>
      <c r="DY313" s="177"/>
      <c r="DZ313" s="177"/>
      <c r="EA313" s="177"/>
      <c r="EB313" s="177"/>
      <c r="EC313" s="177"/>
      <c r="ED313" s="177"/>
      <c r="EE313" s="177"/>
      <c r="EF313" s="177"/>
      <c r="EG313" s="177"/>
      <c r="EH313" s="177"/>
      <c r="EI313" s="177"/>
      <c r="EJ313" s="177"/>
      <c r="EK313" s="177"/>
      <c r="EL313" s="177"/>
      <c r="EM313" s="177"/>
      <c r="EN313" s="177"/>
      <c r="EO313" s="177"/>
      <c r="EP313" s="185"/>
      <c r="EQ313" s="177"/>
      <c r="ER313" s="177"/>
      <c r="ES313" s="177"/>
      <c r="ET313" s="177"/>
      <c r="EU313" s="177"/>
      <c r="EV313" s="177"/>
      <c r="EW313" s="177"/>
      <c r="EX313" s="177"/>
      <c r="EY313" s="177"/>
      <c r="EZ313" s="177"/>
      <c r="FA313" s="177"/>
      <c r="FB313" s="177"/>
      <c r="FC313" s="177"/>
      <c r="FD313" s="177"/>
      <c r="FE313" s="177"/>
      <c r="FF313" s="177"/>
      <c r="FG313" s="177"/>
      <c r="FH313" s="177"/>
      <c r="FI313" s="177"/>
      <c r="FJ313" s="177"/>
      <c r="FK313" s="177"/>
      <c r="FL313" s="177"/>
      <c r="FM313" s="177"/>
      <c r="FN313" s="177"/>
      <c r="FO313" s="177"/>
      <c r="FP313" s="177"/>
      <c r="FQ313" s="177"/>
      <c r="FT313" s="177"/>
      <c r="FU313" s="177"/>
      <c r="FV313" s="177"/>
    </row>
    <row r="314" spans="1:178" s="178" customFormat="1" x14ac:dyDescent="0.2">
      <c r="A314" s="177" t="s">
        <v>534</v>
      </c>
      <c r="C314" s="179" t="s">
        <v>535</v>
      </c>
      <c r="D314" s="177" t="s">
        <v>16</v>
      </c>
      <c r="E314" s="177" t="s">
        <v>22</v>
      </c>
      <c r="F314" s="177" t="s">
        <v>20</v>
      </c>
      <c r="G314" s="177">
        <v>1</v>
      </c>
      <c r="H314" s="177">
        <v>100</v>
      </c>
      <c r="I314" s="177" t="s">
        <v>14</v>
      </c>
      <c r="J314" s="180" t="s">
        <v>50</v>
      </c>
      <c r="K314" s="177">
        <v>12</v>
      </c>
      <c r="L314" s="177"/>
      <c r="M314" s="177" t="s">
        <v>9</v>
      </c>
      <c r="N314" s="177" t="s">
        <v>168</v>
      </c>
      <c r="O314" s="177"/>
      <c r="P314" s="180"/>
      <c r="Q314" s="177" t="s">
        <v>155</v>
      </c>
      <c r="R314" s="179" t="s">
        <v>536</v>
      </c>
      <c r="S314" s="177"/>
      <c r="T314" s="177"/>
      <c r="U314" s="177"/>
      <c r="V314" s="177" t="s">
        <v>155</v>
      </c>
      <c r="W314" s="177"/>
      <c r="X314" s="177" t="s">
        <v>540</v>
      </c>
      <c r="Y314" s="177" t="s">
        <v>156</v>
      </c>
      <c r="Z314" s="177"/>
      <c r="AA314" s="177"/>
      <c r="AB314" s="177" t="s">
        <v>42</v>
      </c>
      <c r="AC314" s="177">
        <v>0.93</v>
      </c>
      <c r="AD314" s="177"/>
      <c r="AE314" s="177"/>
      <c r="AF314" s="177">
        <v>0.1</v>
      </c>
      <c r="AG314" s="177">
        <v>4</v>
      </c>
      <c r="AH314" s="177"/>
      <c r="AI314" s="177">
        <v>800</v>
      </c>
      <c r="AJ314" s="177" t="s">
        <v>538</v>
      </c>
      <c r="AK314" s="177">
        <v>0</v>
      </c>
      <c r="AL314" s="177"/>
      <c r="AM314" s="177"/>
      <c r="AN314" s="177"/>
      <c r="AO314" s="177"/>
      <c r="AP314" s="177"/>
      <c r="AQ314" s="177"/>
      <c r="AR314" s="177">
        <v>2.5</v>
      </c>
      <c r="AS314" s="177"/>
      <c r="AT314" s="177" t="s">
        <v>539</v>
      </c>
      <c r="AU314" s="177"/>
      <c r="AV314" s="177" t="s">
        <v>541</v>
      </c>
      <c r="AW314" s="180" t="s">
        <v>188</v>
      </c>
      <c r="AX314" s="177" t="s">
        <v>44</v>
      </c>
      <c r="AY314" s="177">
        <v>-96.4</v>
      </c>
      <c r="AZ314" s="177">
        <v>0.9</v>
      </c>
      <c r="BA314" s="177"/>
      <c r="BB314" s="177" t="s">
        <v>163</v>
      </c>
      <c r="BC314" s="177" t="s">
        <v>25</v>
      </c>
      <c r="BD314" s="177">
        <v>0.2</v>
      </c>
      <c r="BE314" s="177">
        <v>1</v>
      </c>
      <c r="BI314" s="177" t="s">
        <v>245</v>
      </c>
      <c r="BJ314" s="177">
        <v>250</v>
      </c>
      <c r="BK314" s="177">
        <v>1</v>
      </c>
      <c r="BL314" s="177">
        <v>100</v>
      </c>
      <c r="BM314" s="177">
        <v>0</v>
      </c>
      <c r="BN314" s="177">
        <v>1</v>
      </c>
      <c r="BO314" s="177">
        <v>1</v>
      </c>
      <c r="BP314" s="181"/>
      <c r="BQ314" s="177">
        <v>0</v>
      </c>
      <c r="BR314" s="177">
        <v>0</v>
      </c>
      <c r="BS314" s="177">
        <v>0</v>
      </c>
      <c r="BT314" s="177">
        <v>10</v>
      </c>
      <c r="BU314" s="177" t="s">
        <v>203</v>
      </c>
      <c r="BV314" s="177"/>
      <c r="BW314" s="177"/>
      <c r="BX314" s="177"/>
      <c r="BY314" s="177"/>
      <c r="BZ314" s="177"/>
      <c r="CA314" s="177"/>
      <c r="CB314" s="177"/>
      <c r="CC314" s="177"/>
      <c r="CD314" s="177"/>
      <c r="CE314" s="181"/>
      <c r="CF314" s="177"/>
      <c r="CG314" s="177"/>
      <c r="CH314" s="177"/>
      <c r="CI314" s="177"/>
      <c r="CJ314" s="177"/>
      <c r="CK314" s="177"/>
      <c r="CL314" s="177"/>
      <c r="CM314" s="177"/>
      <c r="CN314" s="177"/>
      <c r="CO314" s="177"/>
      <c r="CP314" s="177"/>
      <c r="CQ314" s="177"/>
      <c r="CR314" s="177"/>
      <c r="CS314" s="177"/>
      <c r="CT314" s="181"/>
      <c r="CU314" s="177"/>
      <c r="CV314" s="177"/>
      <c r="CW314" s="177"/>
      <c r="CX314" s="177"/>
      <c r="CY314" s="179" t="s">
        <v>191</v>
      </c>
      <c r="CZ314" s="177"/>
      <c r="DA314" s="177" t="s">
        <v>159</v>
      </c>
      <c r="DC314" s="177">
        <v>224.9</v>
      </c>
      <c r="DD314" s="182">
        <v>224</v>
      </c>
      <c r="DE314" s="183">
        <v>0.91500000000000004</v>
      </c>
      <c r="DF314" s="184">
        <v>0.36</v>
      </c>
      <c r="DG314" s="184">
        <v>0</v>
      </c>
      <c r="DH314" s="184">
        <v>0.09</v>
      </c>
      <c r="DI314" s="184">
        <v>1.41</v>
      </c>
      <c r="DJ314" s="184">
        <v>6.24</v>
      </c>
      <c r="DK314" s="184">
        <v>5.45</v>
      </c>
      <c r="DL314" s="184">
        <v>6.25</v>
      </c>
      <c r="DM314" s="184">
        <v>6.91</v>
      </c>
      <c r="DN314" s="184">
        <v>0.14000000000000001</v>
      </c>
      <c r="DO314" s="184">
        <v>0.13</v>
      </c>
      <c r="DP314" s="184">
        <v>0.14000000000000001</v>
      </c>
      <c r="DQ314" s="184">
        <v>0.17</v>
      </c>
      <c r="DR314" s="177"/>
      <c r="DS314" s="177"/>
      <c r="DT314" s="177"/>
      <c r="DU314" s="177"/>
      <c r="DV314" s="177"/>
      <c r="DW314" s="177"/>
      <c r="DX314" s="177"/>
      <c r="DY314" s="177"/>
      <c r="DZ314" s="177"/>
      <c r="EA314" s="177"/>
      <c r="EB314" s="177"/>
      <c r="EC314" s="177"/>
      <c r="ED314" s="177"/>
      <c r="EE314" s="177"/>
      <c r="EF314" s="177"/>
      <c r="EG314" s="177"/>
      <c r="EH314" s="177"/>
      <c r="EI314" s="177"/>
      <c r="EJ314" s="177"/>
      <c r="EK314" s="177"/>
      <c r="EL314" s="177"/>
      <c r="EM314" s="177"/>
      <c r="EN314" s="177"/>
      <c r="EO314" s="177"/>
      <c r="EP314" s="185"/>
      <c r="EQ314" s="177"/>
      <c r="ER314" s="177"/>
      <c r="ES314" s="177"/>
      <c r="ET314" s="177"/>
      <c r="EU314" s="177"/>
      <c r="EV314" s="177"/>
      <c r="EW314" s="177"/>
      <c r="EX314" s="177"/>
      <c r="EY314" s="177"/>
      <c r="EZ314" s="177"/>
      <c r="FA314" s="177"/>
      <c r="FB314" s="177"/>
      <c r="FC314" s="177"/>
      <c r="FD314" s="177"/>
      <c r="FE314" s="177"/>
      <c r="FF314" s="177"/>
      <c r="FG314" s="177"/>
      <c r="FH314" s="177"/>
      <c r="FI314" s="177"/>
      <c r="FJ314" s="177"/>
      <c r="FK314" s="177"/>
      <c r="FL314" s="177"/>
      <c r="FM314" s="177"/>
      <c r="FN314" s="177"/>
      <c r="FO314" s="177"/>
      <c r="FP314" s="177"/>
      <c r="FQ314" s="177"/>
      <c r="FT314" s="177"/>
      <c r="FU314" s="177"/>
      <c r="FV314" s="177"/>
    </row>
    <row r="315" spans="1:178" s="178" customFormat="1" x14ac:dyDescent="0.2">
      <c r="A315" s="177" t="s">
        <v>534</v>
      </c>
      <c r="C315" s="179" t="s">
        <v>535</v>
      </c>
      <c r="D315" s="177" t="s">
        <v>16</v>
      </c>
      <c r="E315" s="177" t="s">
        <v>21</v>
      </c>
      <c r="F315" s="177" t="s">
        <v>20</v>
      </c>
      <c r="G315" s="177">
        <v>1</v>
      </c>
      <c r="H315" s="177">
        <v>100</v>
      </c>
      <c r="I315" s="177" t="s">
        <v>14</v>
      </c>
      <c r="J315" s="180" t="s">
        <v>50</v>
      </c>
      <c r="K315" s="177">
        <v>6</v>
      </c>
      <c r="L315" s="177"/>
      <c r="M315" s="177" t="s">
        <v>9</v>
      </c>
      <c r="N315" s="177" t="s">
        <v>168</v>
      </c>
      <c r="O315" s="177"/>
      <c r="P315" s="180"/>
      <c r="Q315" s="177" t="s">
        <v>155</v>
      </c>
      <c r="R315" s="179" t="s">
        <v>536</v>
      </c>
      <c r="S315" s="177"/>
      <c r="T315" s="177"/>
      <c r="U315" s="177"/>
      <c r="V315" s="177" t="s">
        <v>155</v>
      </c>
      <c r="W315" s="177"/>
      <c r="X315" s="177" t="s">
        <v>540</v>
      </c>
      <c r="Y315" s="177" t="s">
        <v>156</v>
      </c>
      <c r="Z315" s="177"/>
      <c r="AA315" s="177"/>
      <c r="AB315" s="177" t="s">
        <v>42</v>
      </c>
      <c r="AC315" s="177">
        <v>0.93</v>
      </c>
      <c r="AD315" s="177"/>
      <c r="AE315" s="177"/>
      <c r="AF315" s="177">
        <v>0.1</v>
      </c>
      <c r="AG315" s="177">
        <v>4</v>
      </c>
      <c r="AH315" s="177"/>
      <c r="AI315" s="177">
        <v>800</v>
      </c>
      <c r="AJ315" s="177" t="s">
        <v>538</v>
      </c>
      <c r="AK315" s="177">
        <v>0</v>
      </c>
      <c r="AL315" s="177"/>
      <c r="AM315" s="177"/>
      <c r="AN315" s="177"/>
      <c r="AO315" s="177"/>
      <c r="AP315" s="177"/>
      <c r="AQ315" s="177"/>
      <c r="AR315" s="177">
        <v>2.5</v>
      </c>
      <c r="AS315" s="177"/>
      <c r="AT315" s="177" t="s">
        <v>539</v>
      </c>
      <c r="AU315" s="177"/>
      <c r="AV315" s="177" t="s">
        <v>541</v>
      </c>
      <c r="AW315" s="180" t="s">
        <v>188</v>
      </c>
      <c r="AX315" s="177" t="s">
        <v>44</v>
      </c>
      <c r="AY315" s="177">
        <v>-105.4</v>
      </c>
      <c r="AZ315" s="177">
        <v>0.9</v>
      </c>
      <c r="BA315" s="177"/>
      <c r="BB315" s="177" t="s">
        <v>163</v>
      </c>
      <c r="BC315" s="177" t="s">
        <v>25</v>
      </c>
      <c r="BD315" s="177">
        <v>0.2</v>
      </c>
      <c r="BE315" s="177">
        <v>1</v>
      </c>
      <c r="BI315" s="177" t="s">
        <v>245</v>
      </c>
      <c r="BJ315" s="177">
        <v>250</v>
      </c>
      <c r="BK315" s="177">
        <v>1</v>
      </c>
      <c r="BL315" s="177">
        <v>100</v>
      </c>
      <c r="BM315" s="177">
        <v>0</v>
      </c>
      <c r="BN315" s="177">
        <v>1</v>
      </c>
      <c r="BO315" s="177">
        <v>1</v>
      </c>
      <c r="BP315" s="181"/>
      <c r="BQ315" s="177">
        <v>0</v>
      </c>
      <c r="BR315" s="177">
        <v>0</v>
      </c>
      <c r="BS315" s="177">
        <v>0</v>
      </c>
      <c r="BT315" s="177">
        <v>10</v>
      </c>
      <c r="BU315" s="177" t="s">
        <v>203</v>
      </c>
      <c r="BV315" s="177"/>
      <c r="BW315" s="177"/>
      <c r="BX315" s="177"/>
      <c r="BY315" s="177"/>
      <c r="BZ315" s="177"/>
      <c r="CA315" s="177"/>
      <c r="CB315" s="177"/>
      <c r="CC315" s="177"/>
      <c r="CD315" s="177"/>
      <c r="CE315" s="181"/>
      <c r="CF315" s="177"/>
      <c r="CG315" s="177"/>
      <c r="CH315" s="177"/>
      <c r="CI315" s="177"/>
      <c r="CJ315" s="177"/>
      <c r="CK315" s="177"/>
      <c r="CL315" s="177"/>
      <c r="CM315" s="177"/>
      <c r="CN315" s="177"/>
      <c r="CO315" s="177"/>
      <c r="CP315" s="177"/>
      <c r="CQ315" s="177"/>
      <c r="CR315" s="177"/>
      <c r="CS315" s="177"/>
      <c r="CT315" s="181"/>
      <c r="CU315" s="177"/>
      <c r="CV315" s="177"/>
      <c r="CW315" s="177"/>
      <c r="CX315" s="177"/>
      <c r="CY315" s="179" t="s">
        <v>191</v>
      </c>
      <c r="CZ315" s="177"/>
      <c r="DA315" s="177" t="s">
        <v>159</v>
      </c>
      <c r="DC315" s="177">
        <v>143</v>
      </c>
      <c r="DD315" s="188">
        <v>136</v>
      </c>
      <c r="DE315" s="183">
        <v>0.93600000000000005</v>
      </c>
      <c r="DF315" s="184">
        <v>1.26</v>
      </c>
      <c r="DG315" s="184">
        <v>0</v>
      </c>
      <c r="DH315" s="184">
        <v>0</v>
      </c>
      <c r="DI315" s="184">
        <v>1.65</v>
      </c>
      <c r="DJ315" s="184">
        <v>5.74</v>
      </c>
      <c r="DK315" s="184">
        <v>5.15</v>
      </c>
      <c r="DL315" s="184">
        <v>5.63</v>
      </c>
      <c r="DM315" s="184">
        <v>6.51</v>
      </c>
      <c r="DN315" s="184">
        <v>0.15</v>
      </c>
      <c r="DO315" s="184">
        <v>0.13</v>
      </c>
      <c r="DP315" s="184">
        <v>0.15</v>
      </c>
      <c r="DQ315" s="184">
        <v>0.16</v>
      </c>
      <c r="DR315" s="177"/>
      <c r="DS315" s="177"/>
      <c r="DT315" s="177"/>
      <c r="DU315" s="177"/>
      <c r="DV315" s="177"/>
      <c r="DW315" s="177"/>
      <c r="DX315" s="177"/>
      <c r="DY315" s="177"/>
      <c r="DZ315" s="177"/>
      <c r="EA315" s="177"/>
      <c r="EB315" s="177"/>
      <c r="EC315" s="177"/>
      <c r="ED315" s="177"/>
      <c r="EE315" s="177"/>
      <c r="EF315" s="177"/>
      <c r="EG315" s="177"/>
      <c r="EH315" s="177"/>
      <c r="EI315" s="177"/>
      <c r="EJ315" s="177"/>
      <c r="EK315" s="177"/>
      <c r="EL315" s="177"/>
      <c r="EM315" s="177"/>
      <c r="EN315" s="177"/>
      <c r="EO315" s="177"/>
      <c r="EP315" s="185"/>
      <c r="EQ315" s="177"/>
      <c r="ER315" s="177"/>
      <c r="ES315" s="177"/>
      <c r="ET315" s="177"/>
      <c r="EU315" s="177"/>
      <c r="EV315" s="177"/>
      <c r="EW315" s="177"/>
      <c r="EX315" s="177"/>
      <c r="EY315" s="177"/>
      <c r="EZ315" s="177"/>
      <c r="FA315" s="177"/>
      <c r="FB315" s="177"/>
      <c r="FC315" s="177"/>
      <c r="FD315" s="177"/>
      <c r="FE315" s="177"/>
      <c r="FF315" s="177"/>
      <c r="FG315" s="177"/>
      <c r="FH315" s="177"/>
      <c r="FI315" s="177"/>
      <c r="FJ315" s="177"/>
      <c r="FK315" s="177"/>
      <c r="FL315" s="177"/>
      <c r="FM315" s="177"/>
      <c r="FN315" s="177"/>
      <c r="FO315" s="177"/>
      <c r="FP315" s="177"/>
      <c r="FQ315" s="177"/>
      <c r="FT315" s="177"/>
      <c r="FU315" s="177"/>
      <c r="FV315" s="177"/>
    </row>
    <row r="316" spans="1:178" s="178" customFormat="1" x14ac:dyDescent="0.2">
      <c r="A316" s="177" t="s">
        <v>534</v>
      </c>
      <c r="C316" s="179" t="s">
        <v>535</v>
      </c>
      <c r="D316" s="177" t="s">
        <v>16</v>
      </c>
      <c r="E316" s="177" t="s">
        <v>0</v>
      </c>
      <c r="F316" s="177" t="s">
        <v>20</v>
      </c>
      <c r="G316" s="177">
        <v>1</v>
      </c>
      <c r="H316" s="177">
        <v>100</v>
      </c>
      <c r="I316" s="177" t="s">
        <v>14</v>
      </c>
      <c r="J316" s="180" t="s">
        <v>47</v>
      </c>
      <c r="K316" s="177">
        <v>90</v>
      </c>
      <c r="L316" s="177"/>
      <c r="M316" s="177" t="s">
        <v>9</v>
      </c>
      <c r="N316" s="177" t="s">
        <v>168</v>
      </c>
      <c r="O316" s="177"/>
      <c r="P316" s="180"/>
      <c r="Q316" s="177" t="s">
        <v>155</v>
      </c>
      <c r="R316" s="179" t="s">
        <v>536</v>
      </c>
      <c r="S316" s="177"/>
      <c r="T316" s="177"/>
      <c r="U316" s="177"/>
      <c r="V316" s="177" t="s">
        <v>155</v>
      </c>
      <c r="W316" s="177"/>
      <c r="X316" s="177" t="s">
        <v>540</v>
      </c>
      <c r="Y316" s="177" t="s">
        <v>156</v>
      </c>
      <c r="Z316" s="177"/>
      <c r="AA316" s="177"/>
      <c r="AB316" s="177" t="s">
        <v>42</v>
      </c>
      <c r="AC316" s="177">
        <v>0.93</v>
      </c>
      <c r="AD316" s="177"/>
      <c r="AE316" s="177"/>
      <c r="AF316" s="177">
        <v>0.1</v>
      </c>
      <c r="AG316" s="177">
        <v>4</v>
      </c>
      <c r="AH316" s="177"/>
      <c r="AI316" s="177">
        <v>800</v>
      </c>
      <c r="AJ316" s="177" t="s">
        <v>538</v>
      </c>
      <c r="AK316" s="177">
        <v>0</v>
      </c>
      <c r="AL316" s="177"/>
      <c r="AM316" s="177"/>
      <c r="AN316" s="177"/>
      <c r="AO316" s="177"/>
      <c r="AP316" s="177"/>
      <c r="AQ316" s="177"/>
      <c r="AR316" s="177">
        <v>2.5</v>
      </c>
      <c r="AS316" s="177"/>
      <c r="AT316" s="177" t="s">
        <v>539</v>
      </c>
      <c r="AU316" s="177"/>
      <c r="AV316" s="177" t="s">
        <v>541</v>
      </c>
      <c r="AW316" s="180" t="s">
        <v>188</v>
      </c>
      <c r="AX316" s="177" t="s">
        <v>44</v>
      </c>
      <c r="AY316" s="177">
        <v>-96.4</v>
      </c>
      <c r="AZ316" s="177">
        <v>0.9</v>
      </c>
      <c r="BA316" s="177"/>
      <c r="BB316" s="177" t="s">
        <v>163</v>
      </c>
      <c r="BC316" s="177" t="s">
        <v>25</v>
      </c>
      <c r="BD316" s="177">
        <v>0.2</v>
      </c>
      <c r="BE316" s="177">
        <v>1</v>
      </c>
      <c r="BI316" s="177" t="s">
        <v>245</v>
      </c>
      <c r="BJ316" s="177">
        <v>250</v>
      </c>
      <c r="BK316" s="177">
        <v>1</v>
      </c>
      <c r="BL316" s="177">
        <v>100</v>
      </c>
      <c r="BM316" s="177">
        <v>0</v>
      </c>
      <c r="BN316" s="177">
        <v>1</v>
      </c>
      <c r="BO316" s="177">
        <v>1</v>
      </c>
      <c r="BP316" s="181"/>
      <c r="BQ316" s="177">
        <v>0</v>
      </c>
      <c r="BR316" s="177">
        <v>0</v>
      </c>
      <c r="BS316" s="177">
        <v>0</v>
      </c>
      <c r="BT316" s="177">
        <v>10</v>
      </c>
      <c r="BU316" s="177" t="s">
        <v>203</v>
      </c>
      <c r="BV316" s="177"/>
      <c r="BW316" s="177"/>
      <c r="BX316" s="177"/>
      <c r="BY316" s="177"/>
      <c r="BZ316" s="177"/>
      <c r="CA316" s="177"/>
      <c r="CB316" s="177"/>
      <c r="CC316" s="177"/>
      <c r="CD316" s="177"/>
      <c r="CE316" s="181"/>
      <c r="CF316" s="177"/>
      <c r="CG316" s="177"/>
      <c r="CH316" s="177"/>
      <c r="CI316" s="177"/>
      <c r="CJ316" s="177"/>
      <c r="CK316" s="177"/>
      <c r="CL316" s="177"/>
      <c r="CM316" s="177"/>
      <c r="CN316" s="177"/>
      <c r="CO316" s="177"/>
      <c r="CP316" s="177"/>
      <c r="CQ316" s="177"/>
      <c r="CR316" s="177"/>
      <c r="CS316" s="177"/>
      <c r="CT316" s="181"/>
      <c r="CU316" s="177"/>
      <c r="CV316" s="177"/>
      <c r="CW316" s="177"/>
      <c r="CX316" s="177"/>
      <c r="CY316" s="179" t="s">
        <v>191</v>
      </c>
      <c r="CZ316" s="177"/>
      <c r="DA316" s="177" t="s">
        <v>159</v>
      </c>
      <c r="DC316" s="177">
        <v>198</v>
      </c>
      <c r="DD316" s="188">
        <v>192</v>
      </c>
      <c r="DE316" s="183">
        <v>0.98599999999999999</v>
      </c>
      <c r="DF316" s="184">
        <v>0.11</v>
      </c>
      <c r="DG316" s="184">
        <v>0</v>
      </c>
      <c r="DH316" s="184">
        <v>0.05</v>
      </c>
      <c r="DI316" s="184">
        <v>0.47</v>
      </c>
      <c r="DJ316" s="184">
        <v>5.96</v>
      </c>
      <c r="DK316" s="184">
        <v>5.19</v>
      </c>
      <c r="DL316" s="184">
        <v>5.64</v>
      </c>
      <c r="DM316" s="184">
        <v>6.42</v>
      </c>
      <c r="DN316" s="184">
        <v>0.15</v>
      </c>
      <c r="DO316" s="184">
        <v>0.14000000000000001</v>
      </c>
      <c r="DP316" s="184">
        <v>0.15</v>
      </c>
      <c r="DQ316" s="184">
        <v>0.17</v>
      </c>
      <c r="DR316" s="177"/>
      <c r="DS316" s="177"/>
      <c r="DT316" s="177"/>
      <c r="DU316" s="177"/>
      <c r="DV316" s="177"/>
      <c r="DW316" s="177"/>
      <c r="DX316" s="177"/>
      <c r="DY316" s="177"/>
      <c r="DZ316" s="177"/>
      <c r="EA316" s="177"/>
      <c r="EB316" s="177"/>
      <c r="EC316" s="177"/>
      <c r="ED316" s="177"/>
      <c r="EE316" s="177"/>
      <c r="EF316" s="177"/>
      <c r="EG316" s="177"/>
      <c r="EH316" s="177"/>
      <c r="EI316" s="177"/>
      <c r="EJ316" s="177"/>
      <c r="EK316" s="177"/>
      <c r="EL316" s="177"/>
      <c r="EM316" s="177"/>
      <c r="EN316" s="177"/>
      <c r="EO316" s="177"/>
      <c r="EP316" s="185"/>
      <c r="EQ316" s="177"/>
      <c r="ER316" s="177"/>
      <c r="ES316" s="177"/>
      <c r="ET316" s="177"/>
      <c r="EU316" s="177"/>
      <c r="EV316" s="177"/>
      <c r="EW316" s="177"/>
      <c r="EX316" s="177"/>
      <c r="EY316" s="177"/>
      <c r="EZ316" s="177"/>
      <c r="FA316" s="177"/>
      <c r="FB316" s="177"/>
      <c r="FC316" s="177"/>
      <c r="FD316" s="177"/>
      <c r="FE316" s="177"/>
      <c r="FF316" s="177"/>
      <c r="FG316" s="177"/>
      <c r="FH316" s="177"/>
      <c r="FI316" s="177"/>
      <c r="FJ316" s="177"/>
      <c r="FK316" s="177"/>
      <c r="FL316" s="177"/>
      <c r="FM316" s="177"/>
      <c r="FN316" s="177"/>
      <c r="FO316" s="177"/>
      <c r="FP316" s="177"/>
      <c r="FQ316" s="177"/>
      <c r="FT316" s="177"/>
      <c r="FU316" s="177"/>
      <c r="FV316" s="177"/>
    </row>
    <row r="317" spans="1:178" s="186" customFormat="1" x14ac:dyDescent="0.2">
      <c r="A317" s="177" t="s">
        <v>534</v>
      </c>
      <c r="C317" s="179" t="s">
        <v>535</v>
      </c>
      <c r="D317" s="177" t="s">
        <v>16</v>
      </c>
      <c r="E317" s="177" t="s">
        <v>22</v>
      </c>
      <c r="F317" s="177" t="s">
        <v>20</v>
      </c>
      <c r="G317" s="177">
        <v>1</v>
      </c>
      <c r="H317" s="177">
        <v>100</v>
      </c>
      <c r="I317" s="177" t="s">
        <v>14</v>
      </c>
      <c r="J317" s="180" t="s">
        <v>50</v>
      </c>
      <c r="K317" s="177">
        <v>12</v>
      </c>
      <c r="L317" s="177"/>
      <c r="M317" s="177" t="s">
        <v>11</v>
      </c>
      <c r="N317" s="177" t="s">
        <v>168</v>
      </c>
      <c r="O317" s="177"/>
      <c r="P317" s="180"/>
      <c r="Q317" s="177" t="s">
        <v>155</v>
      </c>
      <c r="R317" s="179" t="s">
        <v>536</v>
      </c>
      <c r="S317" s="177"/>
      <c r="T317" s="177"/>
      <c r="U317" s="177"/>
      <c r="V317" s="177" t="s">
        <v>155</v>
      </c>
      <c r="W317" s="177"/>
      <c r="X317" s="177" t="s">
        <v>540</v>
      </c>
      <c r="Y317" s="177" t="s">
        <v>156</v>
      </c>
      <c r="Z317" s="177"/>
      <c r="AA317" s="177"/>
      <c r="AB317" s="177" t="s">
        <v>42</v>
      </c>
      <c r="AC317" s="177">
        <v>0.93</v>
      </c>
      <c r="AD317" s="177"/>
      <c r="AE317" s="177"/>
      <c r="AF317" s="177">
        <v>0.1</v>
      </c>
      <c r="AG317" s="177">
        <v>4</v>
      </c>
      <c r="AH317" s="177"/>
      <c r="AI317" s="177">
        <v>800</v>
      </c>
      <c r="AJ317" s="177" t="s">
        <v>538</v>
      </c>
      <c r="AK317" s="177">
        <v>0</v>
      </c>
      <c r="AL317" s="177"/>
      <c r="AM317" s="177"/>
      <c r="AN317" s="177"/>
      <c r="AO317" s="177"/>
      <c r="AP317" s="177"/>
      <c r="AQ317" s="177"/>
      <c r="AR317" s="177">
        <v>2.5</v>
      </c>
      <c r="AS317" s="177"/>
      <c r="AT317" s="177" t="s">
        <v>539</v>
      </c>
      <c r="AU317" s="177"/>
      <c r="AV317" s="177" t="s">
        <v>541</v>
      </c>
      <c r="AW317" s="180" t="s">
        <v>188</v>
      </c>
      <c r="AX317" s="177" t="s">
        <v>44</v>
      </c>
      <c r="AY317" s="177">
        <v>-96.4</v>
      </c>
      <c r="AZ317" s="177">
        <v>0.9</v>
      </c>
      <c r="BA317" s="177"/>
      <c r="BB317" s="177" t="s">
        <v>163</v>
      </c>
      <c r="BC317" s="177" t="s">
        <v>24</v>
      </c>
      <c r="BD317" s="177">
        <v>10</v>
      </c>
      <c r="BE317" s="177">
        <v>1</v>
      </c>
      <c r="BI317" s="177" t="s">
        <v>443</v>
      </c>
      <c r="BJ317" s="177">
        <v>60</v>
      </c>
      <c r="BK317" s="177">
        <v>1</v>
      </c>
      <c r="BL317" s="177">
        <v>20833</v>
      </c>
      <c r="BM317" s="177">
        <v>0.105</v>
      </c>
      <c r="BN317" s="177">
        <v>1.5</v>
      </c>
      <c r="BO317" s="177">
        <v>0.5</v>
      </c>
      <c r="BP317" s="181"/>
      <c r="BQ317" s="177">
        <v>0</v>
      </c>
      <c r="BR317" s="177">
        <v>0</v>
      </c>
      <c r="BS317" s="177">
        <v>0</v>
      </c>
      <c r="BT317" s="179">
        <v>30</v>
      </c>
      <c r="BU317" s="177" t="s">
        <v>203</v>
      </c>
      <c r="BV317" s="179"/>
      <c r="BW317" s="177"/>
      <c r="BX317" s="177"/>
      <c r="BY317" s="177"/>
      <c r="BZ317" s="177"/>
      <c r="CA317" s="177"/>
      <c r="CB317" s="177"/>
      <c r="CC317" s="177"/>
      <c r="CD317" s="177"/>
      <c r="CE317" s="181"/>
      <c r="CF317" s="177"/>
      <c r="CG317" s="177"/>
      <c r="CH317" s="177"/>
      <c r="CI317" s="177"/>
      <c r="CJ317" s="177"/>
      <c r="CK317" s="177"/>
      <c r="CL317" s="177"/>
      <c r="CM317" s="177"/>
      <c r="CN317" s="177"/>
      <c r="CO317" s="177"/>
      <c r="CP317" s="177"/>
      <c r="CQ317" s="177"/>
      <c r="CR317" s="177"/>
      <c r="CS317" s="177"/>
      <c r="CT317" s="181"/>
      <c r="CU317" s="177"/>
      <c r="CV317" s="177"/>
      <c r="CW317" s="177"/>
      <c r="CX317" s="177"/>
      <c r="CY317" s="179" t="s">
        <v>191</v>
      </c>
      <c r="CZ317" s="177"/>
      <c r="DA317" s="177" t="s">
        <v>159</v>
      </c>
      <c r="DC317" s="177">
        <v>7.3</v>
      </c>
      <c r="DD317" s="182">
        <v>7</v>
      </c>
      <c r="DE317" s="183">
        <v>0.9</v>
      </c>
      <c r="DF317" s="184">
        <v>5.23</v>
      </c>
      <c r="DG317" s="184">
        <v>0</v>
      </c>
      <c r="DH317" s="184">
        <v>0</v>
      </c>
      <c r="DI317" s="184">
        <v>48.88</v>
      </c>
      <c r="DJ317" s="184">
        <v>7.55</v>
      </c>
      <c r="DK317" s="184">
        <v>4.96</v>
      </c>
      <c r="DL317" s="184">
        <v>5.88</v>
      </c>
      <c r="DM317" s="184">
        <v>17.420000000000002</v>
      </c>
      <c r="DN317" s="184">
        <v>27.31</v>
      </c>
      <c r="DO317" s="184">
        <v>10.210000000000001</v>
      </c>
      <c r="DP317" s="184">
        <v>30.4</v>
      </c>
      <c r="DQ317" s="184">
        <v>35.35</v>
      </c>
      <c r="DR317" s="177"/>
      <c r="DS317" s="177"/>
      <c r="DT317" s="177"/>
      <c r="DU317" s="177"/>
      <c r="DV317" s="177"/>
      <c r="DW317" s="177"/>
      <c r="DX317" s="177"/>
      <c r="DY317" s="177"/>
      <c r="DZ317" s="177"/>
      <c r="EA317" s="177"/>
      <c r="EB317" s="177"/>
      <c r="EC317" s="177"/>
      <c r="ED317" s="177"/>
      <c r="EE317" s="177"/>
      <c r="EF317" s="177"/>
      <c r="EG317" s="177"/>
      <c r="EH317" s="177"/>
      <c r="EI317" s="177"/>
      <c r="EJ317" s="177"/>
      <c r="EK317" s="177"/>
      <c r="EL317" s="177"/>
      <c r="EM317" s="177"/>
      <c r="EN317" s="177"/>
      <c r="EO317" s="177"/>
      <c r="EP317" s="185"/>
      <c r="EQ317" s="177"/>
      <c r="ER317" s="177"/>
      <c r="ES317" s="177"/>
      <c r="ET317" s="177"/>
      <c r="EU317" s="177"/>
      <c r="EV317" s="177"/>
      <c r="EW317" s="177"/>
      <c r="EX317" s="177"/>
      <c r="EY317" s="177"/>
      <c r="EZ317" s="177"/>
      <c r="FA317" s="177"/>
      <c r="FB317" s="177"/>
      <c r="FC317" s="177"/>
      <c r="FD317" s="177"/>
      <c r="FE317" s="177"/>
      <c r="FF317" s="177"/>
      <c r="FG317" s="177"/>
      <c r="FH317" s="177"/>
      <c r="FI317" s="177"/>
      <c r="FJ317" s="177"/>
      <c r="FK317" s="177"/>
      <c r="FL317" s="177"/>
      <c r="FM317" s="177"/>
      <c r="FN317" s="177"/>
      <c r="FO317" s="177"/>
      <c r="FP317" s="177"/>
      <c r="FQ317" s="177"/>
      <c r="FT317" s="177"/>
      <c r="FU317" s="177"/>
      <c r="FV317" s="177"/>
    </row>
    <row r="318" spans="1:178" s="186" customFormat="1" x14ac:dyDescent="0.2">
      <c r="A318" s="177" t="s">
        <v>534</v>
      </c>
      <c r="C318" s="179" t="s">
        <v>535</v>
      </c>
      <c r="D318" s="177" t="s">
        <v>16</v>
      </c>
      <c r="E318" s="177" t="s">
        <v>21</v>
      </c>
      <c r="F318" s="177" t="s">
        <v>20</v>
      </c>
      <c r="G318" s="177">
        <v>1</v>
      </c>
      <c r="H318" s="177">
        <v>100</v>
      </c>
      <c r="I318" s="177" t="s">
        <v>14</v>
      </c>
      <c r="J318" s="180" t="s">
        <v>50</v>
      </c>
      <c r="K318" s="177">
        <v>6</v>
      </c>
      <c r="L318" s="177"/>
      <c r="M318" s="177" t="s">
        <v>11</v>
      </c>
      <c r="N318" s="177" t="s">
        <v>168</v>
      </c>
      <c r="O318" s="177"/>
      <c r="P318" s="180"/>
      <c r="Q318" s="177" t="s">
        <v>155</v>
      </c>
      <c r="R318" s="179" t="s">
        <v>536</v>
      </c>
      <c r="S318" s="177"/>
      <c r="T318" s="177"/>
      <c r="U318" s="177"/>
      <c r="V318" s="177" t="s">
        <v>155</v>
      </c>
      <c r="W318" s="177"/>
      <c r="X318" s="177" t="s">
        <v>540</v>
      </c>
      <c r="Y318" s="177" t="s">
        <v>156</v>
      </c>
      <c r="Z318" s="177"/>
      <c r="AA318" s="177"/>
      <c r="AB318" s="177" t="s">
        <v>42</v>
      </c>
      <c r="AC318" s="177">
        <v>0.93</v>
      </c>
      <c r="AD318" s="177"/>
      <c r="AE318" s="177"/>
      <c r="AF318" s="177">
        <v>0.1</v>
      </c>
      <c r="AG318" s="177">
        <v>4</v>
      </c>
      <c r="AH318" s="177"/>
      <c r="AI318" s="177">
        <v>800</v>
      </c>
      <c r="AJ318" s="177" t="s">
        <v>538</v>
      </c>
      <c r="AK318" s="177">
        <v>0</v>
      </c>
      <c r="AL318" s="177"/>
      <c r="AM318" s="177"/>
      <c r="AN318" s="177"/>
      <c r="AO318" s="177"/>
      <c r="AP318" s="177"/>
      <c r="AQ318" s="177"/>
      <c r="AR318" s="177">
        <v>2.5</v>
      </c>
      <c r="AS318" s="177"/>
      <c r="AT318" s="177" t="s">
        <v>539</v>
      </c>
      <c r="AU318" s="177"/>
      <c r="AV318" s="177" t="s">
        <v>541</v>
      </c>
      <c r="AW318" s="180" t="s">
        <v>188</v>
      </c>
      <c r="AX318" s="177" t="s">
        <v>44</v>
      </c>
      <c r="AY318" s="177">
        <v>-105.4</v>
      </c>
      <c r="AZ318" s="177">
        <v>0.9</v>
      </c>
      <c r="BA318" s="177"/>
      <c r="BB318" s="177" t="s">
        <v>163</v>
      </c>
      <c r="BC318" s="177" t="s">
        <v>24</v>
      </c>
      <c r="BD318" s="177">
        <v>10</v>
      </c>
      <c r="BE318" s="177">
        <v>1</v>
      </c>
      <c r="BI318" s="177" t="s">
        <v>443</v>
      </c>
      <c r="BJ318" s="177">
        <v>60</v>
      </c>
      <c r="BK318" s="177">
        <v>1</v>
      </c>
      <c r="BL318" s="177">
        <v>20833</v>
      </c>
      <c r="BM318" s="177">
        <v>0.105</v>
      </c>
      <c r="BN318" s="177">
        <v>1.5</v>
      </c>
      <c r="BO318" s="177">
        <v>0.5</v>
      </c>
      <c r="BP318" s="181"/>
      <c r="BQ318" s="177">
        <v>0</v>
      </c>
      <c r="BR318" s="177">
        <v>0</v>
      </c>
      <c r="BS318" s="177">
        <v>0</v>
      </c>
      <c r="BT318" s="179">
        <v>30</v>
      </c>
      <c r="BU318" s="177" t="s">
        <v>203</v>
      </c>
      <c r="BV318" s="179"/>
      <c r="BW318" s="177"/>
      <c r="BX318" s="177"/>
      <c r="BY318" s="177"/>
      <c r="BZ318" s="177"/>
      <c r="CA318" s="177"/>
      <c r="CB318" s="177"/>
      <c r="CC318" s="177"/>
      <c r="CD318" s="177"/>
      <c r="CE318" s="181"/>
      <c r="CF318" s="177"/>
      <c r="CG318" s="177"/>
      <c r="CH318" s="177"/>
      <c r="CI318" s="177"/>
      <c r="CJ318" s="177"/>
      <c r="CK318" s="177"/>
      <c r="CL318" s="177"/>
      <c r="CM318" s="177"/>
      <c r="CN318" s="177"/>
      <c r="CO318" s="177"/>
      <c r="CP318" s="177"/>
      <c r="CQ318" s="177"/>
      <c r="CR318" s="177"/>
      <c r="CS318" s="177"/>
      <c r="CT318" s="181"/>
      <c r="CU318" s="177"/>
      <c r="CV318" s="177"/>
      <c r="CW318" s="177"/>
      <c r="CX318" s="177"/>
      <c r="CY318" s="179" t="s">
        <v>191</v>
      </c>
      <c r="CZ318" s="177"/>
      <c r="DA318" s="177" t="s">
        <v>159</v>
      </c>
      <c r="DC318" s="177">
        <v>0</v>
      </c>
      <c r="DD318" s="182">
        <v>0</v>
      </c>
      <c r="DE318" s="183">
        <v>0</v>
      </c>
      <c r="DF318" s="184" t="s">
        <v>543</v>
      </c>
      <c r="DG318" s="184" t="s">
        <v>543</v>
      </c>
      <c r="DH318" s="184" t="s">
        <v>543</v>
      </c>
      <c r="DI318" s="184" t="s">
        <v>543</v>
      </c>
      <c r="DJ318" s="184" t="s">
        <v>543</v>
      </c>
      <c r="DK318" s="184" t="s">
        <v>543</v>
      </c>
      <c r="DL318" s="184" t="s">
        <v>543</v>
      </c>
      <c r="DM318" s="184" t="s">
        <v>543</v>
      </c>
      <c r="DN318" s="184" t="s">
        <v>543</v>
      </c>
      <c r="DO318" s="184" t="s">
        <v>543</v>
      </c>
      <c r="DP318" s="184" t="s">
        <v>543</v>
      </c>
      <c r="DQ318" s="184" t="s">
        <v>543</v>
      </c>
      <c r="DR318" s="177"/>
      <c r="DS318" s="177"/>
      <c r="DT318" s="177"/>
      <c r="DU318" s="177"/>
      <c r="DV318" s="177"/>
      <c r="DW318" s="177"/>
      <c r="DX318" s="177"/>
      <c r="DY318" s="177"/>
      <c r="DZ318" s="177"/>
      <c r="EA318" s="177"/>
      <c r="EB318" s="177"/>
      <c r="EC318" s="177"/>
      <c r="ED318" s="177"/>
      <c r="EE318" s="177"/>
      <c r="EF318" s="177"/>
      <c r="EG318" s="177"/>
      <c r="EH318" s="177"/>
      <c r="EI318" s="177"/>
      <c r="EJ318" s="177"/>
      <c r="EK318" s="177"/>
      <c r="EL318" s="177"/>
      <c r="EM318" s="177"/>
      <c r="EN318" s="177"/>
      <c r="EO318" s="177"/>
      <c r="EP318" s="185"/>
      <c r="EQ318" s="177"/>
      <c r="ER318" s="177"/>
      <c r="ES318" s="177"/>
      <c r="ET318" s="177"/>
      <c r="EU318" s="177"/>
      <c r="EV318" s="177"/>
      <c r="EW318" s="177"/>
      <c r="EX318" s="177"/>
      <c r="EY318" s="177"/>
      <c r="EZ318" s="177"/>
      <c r="FA318" s="177"/>
      <c r="FB318" s="177"/>
      <c r="FC318" s="177"/>
      <c r="FD318" s="177"/>
      <c r="FE318" s="177"/>
      <c r="FF318" s="177"/>
      <c r="FG318" s="177"/>
      <c r="FH318" s="177"/>
      <c r="FI318" s="177"/>
      <c r="FJ318" s="177"/>
      <c r="FK318" s="177"/>
      <c r="FL318" s="177"/>
      <c r="FM318" s="177"/>
      <c r="FN318" s="177"/>
      <c r="FO318" s="177"/>
      <c r="FP318" s="177"/>
      <c r="FQ318" s="177"/>
      <c r="FT318" s="177"/>
      <c r="FU318" s="177"/>
      <c r="FV318" s="177"/>
    </row>
    <row r="319" spans="1:178" s="186" customFormat="1" x14ac:dyDescent="0.2">
      <c r="A319" s="177" t="s">
        <v>534</v>
      </c>
      <c r="C319" s="179" t="s">
        <v>535</v>
      </c>
      <c r="D319" s="177" t="s">
        <v>16</v>
      </c>
      <c r="E319" s="177" t="s">
        <v>0</v>
      </c>
      <c r="F319" s="177" t="s">
        <v>20</v>
      </c>
      <c r="G319" s="177">
        <v>1</v>
      </c>
      <c r="H319" s="177">
        <v>100</v>
      </c>
      <c r="I319" s="177" t="s">
        <v>14</v>
      </c>
      <c r="J319" s="180" t="s">
        <v>47</v>
      </c>
      <c r="K319" s="177">
        <v>90</v>
      </c>
      <c r="L319" s="177"/>
      <c r="M319" s="177" t="s">
        <v>11</v>
      </c>
      <c r="N319" s="177" t="s">
        <v>168</v>
      </c>
      <c r="O319" s="177"/>
      <c r="P319" s="180"/>
      <c r="Q319" s="177" t="s">
        <v>155</v>
      </c>
      <c r="R319" s="179" t="s">
        <v>536</v>
      </c>
      <c r="S319" s="177"/>
      <c r="T319" s="177"/>
      <c r="U319" s="177"/>
      <c r="V319" s="177" t="s">
        <v>155</v>
      </c>
      <c r="W319" s="177"/>
      <c r="X319" s="177" t="s">
        <v>540</v>
      </c>
      <c r="Y319" s="177" t="s">
        <v>156</v>
      </c>
      <c r="Z319" s="177"/>
      <c r="AA319" s="177"/>
      <c r="AB319" s="177" t="s">
        <v>42</v>
      </c>
      <c r="AC319" s="177">
        <v>0.93</v>
      </c>
      <c r="AD319" s="177"/>
      <c r="AE319" s="177"/>
      <c r="AF319" s="177">
        <v>0.1</v>
      </c>
      <c r="AG319" s="177">
        <v>4</v>
      </c>
      <c r="AH319" s="177"/>
      <c r="AI319" s="177">
        <v>800</v>
      </c>
      <c r="AJ319" s="177" t="s">
        <v>538</v>
      </c>
      <c r="AK319" s="177">
        <v>0</v>
      </c>
      <c r="AL319" s="177"/>
      <c r="AM319" s="177"/>
      <c r="AN319" s="177"/>
      <c r="AO319" s="177"/>
      <c r="AP319" s="177"/>
      <c r="AQ319" s="177"/>
      <c r="AR319" s="177">
        <v>2.5</v>
      </c>
      <c r="AS319" s="177"/>
      <c r="AT319" s="177" t="s">
        <v>539</v>
      </c>
      <c r="AU319" s="177"/>
      <c r="AV319" s="177" t="s">
        <v>541</v>
      </c>
      <c r="AW319" s="180" t="s">
        <v>188</v>
      </c>
      <c r="AX319" s="177" t="s">
        <v>44</v>
      </c>
      <c r="AY319" s="177">
        <v>-96.4</v>
      </c>
      <c r="AZ319" s="177">
        <v>0.9</v>
      </c>
      <c r="BA319" s="177"/>
      <c r="BB319" s="177" t="s">
        <v>163</v>
      </c>
      <c r="BC319" s="177" t="s">
        <v>24</v>
      </c>
      <c r="BD319" s="177">
        <v>10</v>
      </c>
      <c r="BE319" s="177">
        <v>1</v>
      </c>
      <c r="BI319" s="177" t="s">
        <v>443</v>
      </c>
      <c r="BJ319" s="177">
        <v>60</v>
      </c>
      <c r="BK319" s="177">
        <v>1</v>
      </c>
      <c r="BL319" s="177">
        <v>20833</v>
      </c>
      <c r="BM319" s="177">
        <v>0.105</v>
      </c>
      <c r="BN319" s="177">
        <v>1.5</v>
      </c>
      <c r="BO319" s="177">
        <v>0.5</v>
      </c>
      <c r="BP319" s="181"/>
      <c r="BQ319" s="177">
        <v>0</v>
      </c>
      <c r="BR319" s="177">
        <v>0</v>
      </c>
      <c r="BS319" s="177">
        <v>0</v>
      </c>
      <c r="BT319" s="179">
        <v>30</v>
      </c>
      <c r="BU319" s="177" t="s">
        <v>203</v>
      </c>
      <c r="BV319" s="179"/>
      <c r="BW319" s="177"/>
      <c r="BX319" s="177"/>
      <c r="BY319" s="177"/>
      <c r="BZ319" s="177"/>
      <c r="CA319" s="177"/>
      <c r="CB319" s="177"/>
      <c r="CC319" s="177"/>
      <c r="CD319" s="177"/>
      <c r="CE319" s="181"/>
      <c r="CF319" s="177"/>
      <c r="CG319" s="177"/>
      <c r="CH319" s="177"/>
      <c r="CI319" s="177"/>
      <c r="CJ319" s="177"/>
      <c r="CK319" s="177"/>
      <c r="CL319" s="177"/>
      <c r="CM319" s="177"/>
      <c r="CN319" s="177"/>
      <c r="CO319" s="177"/>
      <c r="CP319" s="177"/>
      <c r="CQ319" s="177"/>
      <c r="CR319" s="177"/>
      <c r="CS319" s="177"/>
      <c r="CT319" s="181"/>
      <c r="CU319" s="177"/>
      <c r="CV319" s="177"/>
      <c r="CW319" s="177"/>
      <c r="CX319" s="177"/>
      <c r="CY319" s="179" t="s">
        <v>191</v>
      </c>
      <c r="CZ319" s="177"/>
      <c r="DA319" s="177" t="s">
        <v>159</v>
      </c>
      <c r="DC319" s="177">
        <v>7.1</v>
      </c>
      <c r="DD319" s="182">
        <v>7</v>
      </c>
      <c r="DE319" s="183">
        <v>0.95</v>
      </c>
      <c r="DF319" s="184">
        <v>0.2</v>
      </c>
      <c r="DG319" s="184">
        <v>0</v>
      </c>
      <c r="DH319" s="184">
        <v>0</v>
      </c>
      <c r="DI319" s="184">
        <v>0.96</v>
      </c>
      <c r="DJ319" s="184">
        <v>8.06</v>
      </c>
      <c r="DK319" s="184">
        <v>5.3</v>
      </c>
      <c r="DL319" s="184">
        <v>7.93</v>
      </c>
      <c r="DM319" s="184">
        <v>11.65</v>
      </c>
      <c r="DN319" s="184">
        <v>24.02</v>
      </c>
      <c r="DO319" s="184">
        <v>16.350000000000001</v>
      </c>
      <c r="DP319" s="184">
        <v>23.38</v>
      </c>
      <c r="DQ319" s="184">
        <v>33.19</v>
      </c>
      <c r="DR319" s="177"/>
      <c r="DS319" s="177"/>
      <c r="DT319" s="177"/>
      <c r="DU319" s="177"/>
      <c r="DV319" s="177"/>
      <c r="DW319" s="177"/>
      <c r="DX319" s="177"/>
      <c r="DY319" s="177"/>
      <c r="DZ319" s="177"/>
      <c r="EA319" s="177"/>
      <c r="EB319" s="177"/>
      <c r="EC319" s="177"/>
      <c r="ED319" s="177"/>
      <c r="EE319" s="177"/>
      <c r="EF319" s="177"/>
      <c r="EG319" s="177"/>
      <c r="EH319" s="177"/>
      <c r="EI319" s="177"/>
      <c r="EJ319" s="177"/>
      <c r="EK319" s="177"/>
      <c r="EL319" s="177"/>
      <c r="EM319" s="177"/>
      <c r="EN319" s="177"/>
      <c r="EO319" s="177"/>
      <c r="EP319" s="185"/>
      <c r="EQ319" s="177"/>
      <c r="ER319" s="177"/>
      <c r="ES319" s="177"/>
      <c r="ET319" s="177"/>
      <c r="EU319" s="177"/>
      <c r="EV319" s="177"/>
      <c r="EW319" s="177"/>
      <c r="EX319" s="177"/>
      <c r="EY319" s="177"/>
      <c r="EZ319" s="177"/>
      <c r="FA319" s="177"/>
      <c r="FB319" s="177"/>
      <c r="FC319" s="177"/>
      <c r="FD319" s="177"/>
      <c r="FE319" s="177"/>
      <c r="FF319" s="177"/>
      <c r="FG319" s="177"/>
      <c r="FH319" s="177"/>
      <c r="FI319" s="177"/>
      <c r="FJ319" s="177"/>
      <c r="FK319" s="177"/>
      <c r="FL319" s="177"/>
      <c r="FM319" s="177"/>
      <c r="FN319" s="177"/>
      <c r="FO319" s="177"/>
      <c r="FP319" s="177"/>
      <c r="FQ319" s="177"/>
      <c r="FT319" s="177"/>
      <c r="FU319" s="177"/>
      <c r="FV319" s="177"/>
    </row>
    <row r="320" spans="1:178" s="178" customFormat="1" x14ac:dyDescent="0.2">
      <c r="A320" s="177" t="s">
        <v>534</v>
      </c>
      <c r="C320" s="177" t="s">
        <v>535</v>
      </c>
      <c r="D320" s="177" t="s">
        <v>16</v>
      </c>
      <c r="E320" s="177" t="s">
        <v>22</v>
      </c>
      <c r="F320" s="177" t="s">
        <v>20</v>
      </c>
      <c r="G320" s="177">
        <v>1</v>
      </c>
      <c r="H320" s="177">
        <v>100</v>
      </c>
      <c r="I320" s="177" t="s">
        <v>14</v>
      </c>
      <c r="J320" s="180" t="s">
        <v>50</v>
      </c>
      <c r="K320" s="177">
        <v>12</v>
      </c>
      <c r="L320" s="177"/>
      <c r="M320" s="177" t="s">
        <v>11</v>
      </c>
      <c r="N320" s="177" t="s">
        <v>168</v>
      </c>
      <c r="O320" s="177"/>
      <c r="P320" s="180"/>
      <c r="Q320" s="177" t="s">
        <v>155</v>
      </c>
      <c r="R320" s="177" t="s">
        <v>536</v>
      </c>
      <c r="S320" s="177"/>
      <c r="T320" s="177"/>
      <c r="U320" s="177"/>
      <c r="V320" s="177" t="s">
        <v>155</v>
      </c>
      <c r="W320" s="177"/>
      <c r="X320" s="177" t="s">
        <v>540</v>
      </c>
      <c r="Y320" s="177" t="s">
        <v>156</v>
      </c>
      <c r="Z320" s="177"/>
      <c r="AA320" s="177"/>
      <c r="AB320" s="177" t="s">
        <v>42</v>
      </c>
      <c r="AC320" s="177">
        <v>0.93</v>
      </c>
      <c r="AD320" s="177"/>
      <c r="AE320" s="177"/>
      <c r="AF320" s="177">
        <v>0.1</v>
      </c>
      <c r="AG320" s="177">
        <v>4</v>
      </c>
      <c r="AH320" s="177"/>
      <c r="AI320" s="177">
        <v>800</v>
      </c>
      <c r="AJ320" s="177" t="s">
        <v>538</v>
      </c>
      <c r="AK320" s="177">
        <v>0</v>
      </c>
      <c r="AL320" s="177"/>
      <c r="AM320" s="177"/>
      <c r="AN320" s="177"/>
      <c r="AO320" s="177"/>
      <c r="AP320" s="177"/>
      <c r="AQ320" s="177"/>
      <c r="AR320" s="177">
        <v>2.5</v>
      </c>
      <c r="AS320" s="177"/>
      <c r="AT320" s="177" t="s">
        <v>539</v>
      </c>
      <c r="AU320" s="177"/>
      <c r="AV320" s="177" t="s">
        <v>541</v>
      </c>
      <c r="AW320" s="180" t="s">
        <v>188</v>
      </c>
      <c r="AX320" s="177" t="s">
        <v>44</v>
      </c>
      <c r="AY320" s="177">
        <v>-96.4</v>
      </c>
      <c r="AZ320" s="177">
        <v>0.9</v>
      </c>
      <c r="BA320" s="177"/>
      <c r="BB320" s="177" t="s">
        <v>163</v>
      </c>
      <c r="BC320" s="177" t="s">
        <v>24</v>
      </c>
      <c r="BD320" s="177">
        <v>10.199999999999999</v>
      </c>
      <c r="BE320" s="177">
        <v>2</v>
      </c>
      <c r="BI320" s="177" t="s">
        <v>245</v>
      </c>
      <c r="BJ320" s="177">
        <v>250</v>
      </c>
      <c r="BK320" s="177">
        <v>1</v>
      </c>
      <c r="BL320" s="177">
        <v>100</v>
      </c>
      <c r="BM320" s="177">
        <v>0</v>
      </c>
      <c r="BN320" s="177">
        <v>1</v>
      </c>
      <c r="BO320" s="177">
        <v>1</v>
      </c>
      <c r="BP320" s="181"/>
      <c r="BQ320" s="177">
        <v>0</v>
      </c>
      <c r="BR320" s="177">
        <v>0</v>
      </c>
      <c r="BS320" s="177">
        <v>0</v>
      </c>
      <c r="BT320" s="177">
        <v>10</v>
      </c>
      <c r="BU320" s="177" t="s">
        <v>203</v>
      </c>
      <c r="BV320" s="177"/>
      <c r="BW320" s="177" t="s">
        <v>20</v>
      </c>
      <c r="BX320" s="177" t="s">
        <v>248</v>
      </c>
      <c r="BY320" s="177">
        <v>60</v>
      </c>
      <c r="BZ320" s="177">
        <v>1</v>
      </c>
      <c r="CA320" s="177">
        <v>20833</v>
      </c>
      <c r="CB320" s="177">
        <v>0.105</v>
      </c>
      <c r="CC320" s="177">
        <v>1.5</v>
      </c>
      <c r="CD320" s="177">
        <v>0.5</v>
      </c>
      <c r="CE320" s="181"/>
      <c r="CF320" s="177">
        <v>0</v>
      </c>
      <c r="CG320" s="177">
        <v>0</v>
      </c>
      <c r="CH320" s="177">
        <v>0</v>
      </c>
      <c r="CI320" s="177">
        <v>30</v>
      </c>
      <c r="CJ320" s="177" t="s">
        <v>203</v>
      </c>
      <c r="CK320" s="177"/>
      <c r="CL320" s="177"/>
      <c r="CM320" s="177"/>
      <c r="CN320" s="177"/>
      <c r="CO320" s="177"/>
      <c r="CP320" s="177"/>
      <c r="CQ320" s="177"/>
      <c r="CR320" s="177"/>
      <c r="CS320" s="177"/>
      <c r="CT320" s="181"/>
      <c r="CU320" s="177"/>
      <c r="CV320" s="177"/>
      <c r="CW320" s="177"/>
      <c r="CX320" s="177"/>
      <c r="CY320" s="179" t="s">
        <v>191</v>
      </c>
      <c r="CZ320" s="177"/>
      <c r="DA320" s="177" t="s">
        <v>159</v>
      </c>
      <c r="DC320" s="177">
        <v>3.1</v>
      </c>
      <c r="DD320" s="182">
        <v>3</v>
      </c>
      <c r="DE320" s="183">
        <v>0.91</v>
      </c>
      <c r="DF320" s="184">
        <v>0.13</v>
      </c>
      <c r="DG320" s="184">
        <v>0</v>
      </c>
      <c r="DH320" s="184">
        <v>0</v>
      </c>
      <c r="DI320" s="184">
        <v>0.4</v>
      </c>
      <c r="DJ320" s="184">
        <v>3.39</v>
      </c>
      <c r="DK320" s="184">
        <v>2.58</v>
      </c>
      <c r="DL320" s="184">
        <v>3.05</v>
      </c>
      <c r="DM320" s="184">
        <v>5.47</v>
      </c>
      <c r="DN320" s="184">
        <v>38.79</v>
      </c>
      <c r="DO320" s="184">
        <v>1.77</v>
      </c>
      <c r="DP320" s="184">
        <v>42.24</v>
      </c>
      <c r="DQ320" s="184">
        <v>61.98</v>
      </c>
      <c r="DR320" s="184">
        <v>4.6100000000000003</v>
      </c>
      <c r="DS320" s="184">
        <v>0</v>
      </c>
      <c r="DT320" s="184">
        <v>0</v>
      </c>
      <c r="DU320" s="184">
        <v>29.96</v>
      </c>
      <c r="DV320" s="177"/>
      <c r="DW320" s="177"/>
      <c r="DX320" s="177"/>
      <c r="DY320" s="177"/>
      <c r="DZ320" s="177"/>
      <c r="EA320" s="177"/>
      <c r="EB320" s="177"/>
      <c r="EC320" s="177"/>
      <c r="ED320" s="177"/>
      <c r="EE320" s="177"/>
      <c r="EF320" s="177"/>
      <c r="EG320" s="177"/>
      <c r="EH320" s="177"/>
      <c r="EI320" s="177"/>
      <c r="EJ320" s="177"/>
      <c r="EK320" s="177"/>
      <c r="EL320" s="177"/>
      <c r="EM320" s="177"/>
      <c r="EN320" s="177"/>
      <c r="EO320" s="177"/>
      <c r="EP320" s="183"/>
      <c r="EQ320" s="177"/>
      <c r="ER320" s="177"/>
      <c r="ES320" s="177"/>
      <c r="ET320" s="177"/>
      <c r="EU320" s="177"/>
      <c r="EV320" s="177"/>
      <c r="EW320" s="177"/>
      <c r="EX320" s="177"/>
      <c r="EY320" s="177"/>
      <c r="EZ320" s="177"/>
      <c r="FA320" s="177"/>
      <c r="FB320" s="177"/>
      <c r="FC320" s="177"/>
      <c r="FD320" s="177"/>
      <c r="FE320" s="177"/>
      <c r="FF320" s="177"/>
      <c r="FG320" s="177"/>
      <c r="FH320" s="177"/>
      <c r="FI320" s="177"/>
      <c r="FJ320" s="177"/>
      <c r="FK320" s="177"/>
      <c r="FL320" s="177"/>
      <c r="FM320" s="177"/>
      <c r="FN320" s="177"/>
      <c r="FO320" s="177"/>
      <c r="FP320" s="177"/>
      <c r="FQ320" s="177"/>
      <c r="FT320" s="177"/>
      <c r="FU320" s="177"/>
      <c r="FV320" s="177"/>
    </row>
    <row r="321" spans="1:178" s="178" customFormat="1" x14ac:dyDescent="0.2">
      <c r="A321" s="177" t="s">
        <v>534</v>
      </c>
      <c r="C321" s="177" t="s">
        <v>535</v>
      </c>
      <c r="D321" s="177" t="s">
        <v>16</v>
      </c>
      <c r="E321" s="177" t="s">
        <v>21</v>
      </c>
      <c r="F321" s="177" t="s">
        <v>20</v>
      </c>
      <c r="G321" s="177">
        <v>1</v>
      </c>
      <c r="H321" s="177">
        <v>100</v>
      </c>
      <c r="I321" s="177" t="s">
        <v>14</v>
      </c>
      <c r="J321" s="180" t="s">
        <v>50</v>
      </c>
      <c r="K321" s="177">
        <v>6</v>
      </c>
      <c r="L321" s="177"/>
      <c r="M321" s="177" t="s">
        <v>11</v>
      </c>
      <c r="N321" s="177" t="s">
        <v>168</v>
      </c>
      <c r="O321" s="177"/>
      <c r="P321" s="180"/>
      <c r="Q321" s="177" t="s">
        <v>155</v>
      </c>
      <c r="R321" s="177" t="s">
        <v>536</v>
      </c>
      <c r="S321" s="177"/>
      <c r="T321" s="177"/>
      <c r="U321" s="177"/>
      <c r="V321" s="177" t="s">
        <v>155</v>
      </c>
      <c r="W321" s="177"/>
      <c r="X321" s="177" t="s">
        <v>540</v>
      </c>
      <c r="Y321" s="177" t="s">
        <v>156</v>
      </c>
      <c r="Z321" s="177"/>
      <c r="AA321" s="177"/>
      <c r="AB321" s="177" t="s">
        <v>42</v>
      </c>
      <c r="AC321" s="177">
        <v>0.93</v>
      </c>
      <c r="AD321" s="177"/>
      <c r="AE321" s="177"/>
      <c r="AF321" s="177">
        <v>0.1</v>
      </c>
      <c r="AG321" s="177">
        <v>4</v>
      </c>
      <c r="AH321" s="177"/>
      <c r="AI321" s="177">
        <v>800</v>
      </c>
      <c r="AJ321" s="177" t="s">
        <v>538</v>
      </c>
      <c r="AK321" s="177">
        <v>0</v>
      </c>
      <c r="AL321" s="177"/>
      <c r="AM321" s="177"/>
      <c r="AN321" s="177"/>
      <c r="AO321" s="177"/>
      <c r="AP321" s="177"/>
      <c r="AQ321" s="177"/>
      <c r="AR321" s="177">
        <v>2.5</v>
      </c>
      <c r="AS321" s="177"/>
      <c r="AT321" s="177" t="s">
        <v>539</v>
      </c>
      <c r="AU321" s="177"/>
      <c r="AV321" s="177" t="s">
        <v>541</v>
      </c>
      <c r="AW321" s="180" t="s">
        <v>188</v>
      </c>
      <c r="AX321" s="177" t="s">
        <v>44</v>
      </c>
      <c r="AY321" s="177">
        <v>-105.4</v>
      </c>
      <c r="AZ321" s="177">
        <v>0.9</v>
      </c>
      <c r="BA321" s="177"/>
      <c r="BB321" s="177" t="s">
        <v>163</v>
      </c>
      <c r="BC321" s="177" t="s">
        <v>24</v>
      </c>
      <c r="BD321" s="177">
        <v>10.199999999999999</v>
      </c>
      <c r="BE321" s="177">
        <v>2</v>
      </c>
      <c r="BI321" s="177" t="s">
        <v>245</v>
      </c>
      <c r="BJ321" s="177">
        <v>250</v>
      </c>
      <c r="BK321" s="177">
        <v>1</v>
      </c>
      <c r="BL321" s="177">
        <v>100</v>
      </c>
      <c r="BM321" s="177">
        <v>0</v>
      </c>
      <c r="BN321" s="177">
        <v>1</v>
      </c>
      <c r="BO321" s="177">
        <v>1</v>
      </c>
      <c r="BP321" s="181"/>
      <c r="BQ321" s="177">
        <v>0</v>
      </c>
      <c r="BR321" s="177">
        <v>0</v>
      </c>
      <c r="BS321" s="177">
        <v>0</v>
      </c>
      <c r="BT321" s="177">
        <v>10</v>
      </c>
      <c r="BU321" s="177" t="s">
        <v>203</v>
      </c>
      <c r="BV321" s="177"/>
      <c r="BW321" s="177" t="s">
        <v>20</v>
      </c>
      <c r="BX321" s="177" t="s">
        <v>248</v>
      </c>
      <c r="BY321" s="177">
        <v>60</v>
      </c>
      <c r="BZ321" s="177">
        <v>1</v>
      </c>
      <c r="CA321" s="177">
        <v>20833</v>
      </c>
      <c r="CB321" s="177">
        <v>0.105</v>
      </c>
      <c r="CC321" s="177">
        <v>1.5</v>
      </c>
      <c r="CD321" s="177">
        <v>0.5</v>
      </c>
      <c r="CE321" s="181"/>
      <c r="CF321" s="177">
        <v>0</v>
      </c>
      <c r="CG321" s="177">
        <v>0</v>
      </c>
      <c r="CH321" s="177">
        <v>0</v>
      </c>
      <c r="CI321" s="177">
        <v>30</v>
      </c>
      <c r="CJ321" s="177" t="s">
        <v>203</v>
      </c>
      <c r="CK321" s="177"/>
      <c r="CL321" s="177"/>
      <c r="CM321" s="177"/>
      <c r="CN321" s="177"/>
      <c r="CO321" s="177"/>
      <c r="CP321" s="177"/>
      <c r="CQ321" s="177"/>
      <c r="CR321" s="177"/>
      <c r="CS321" s="177"/>
      <c r="CT321" s="181"/>
      <c r="CU321" s="177"/>
      <c r="CV321" s="177"/>
      <c r="CW321" s="177"/>
      <c r="CX321" s="177"/>
      <c r="CY321" s="179" t="s">
        <v>191</v>
      </c>
      <c r="CZ321" s="177"/>
      <c r="DA321" s="177" t="s">
        <v>159</v>
      </c>
      <c r="DC321" s="177">
        <v>0</v>
      </c>
      <c r="DD321" s="182">
        <v>0</v>
      </c>
      <c r="DE321" s="183">
        <v>0</v>
      </c>
      <c r="DF321" s="187" t="s">
        <v>543</v>
      </c>
      <c r="DG321" s="187" t="s">
        <v>543</v>
      </c>
      <c r="DH321" s="187" t="s">
        <v>543</v>
      </c>
      <c r="DI321" s="187" t="s">
        <v>543</v>
      </c>
      <c r="DJ321" s="187" t="s">
        <v>543</v>
      </c>
      <c r="DK321" s="187" t="s">
        <v>543</v>
      </c>
      <c r="DL321" s="187" t="s">
        <v>543</v>
      </c>
      <c r="DM321" s="187" t="s">
        <v>543</v>
      </c>
      <c r="DN321" s="187" t="s">
        <v>543</v>
      </c>
      <c r="DO321" s="187" t="s">
        <v>543</v>
      </c>
      <c r="DP321" s="187" t="s">
        <v>543</v>
      </c>
      <c r="DQ321" s="187" t="s">
        <v>543</v>
      </c>
      <c r="DR321" s="187" t="s">
        <v>543</v>
      </c>
      <c r="DS321" s="187" t="s">
        <v>543</v>
      </c>
      <c r="DT321" s="187" t="s">
        <v>543</v>
      </c>
      <c r="DU321" s="187" t="s">
        <v>543</v>
      </c>
      <c r="DV321" s="177"/>
      <c r="DW321" s="177"/>
      <c r="DX321" s="177"/>
      <c r="DY321" s="177"/>
      <c r="DZ321" s="177"/>
      <c r="EA321" s="177"/>
      <c r="EB321" s="177"/>
      <c r="EC321" s="177"/>
      <c r="ED321" s="177"/>
      <c r="EE321" s="177"/>
      <c r="EF321" s="177"/>
      <c r="EG321" s="177"/>
      <c r="EH321" s="177"/>
      <c r="EI321" s="177"/>
      <c r="EJ321" s="177"/>
      <c r="EK321" s="177"/>
      <c r="EL321" s="177"/>
      <c r="EM321" s="177"/>
      <c r="EN321" s="177"/>
      <c r="EO321" s="177"/>
      <c r="EP321" s="183"/>
      <c r="EQ321" s="177"/>
      <c r="ER321" s="177"/>
      <c r="ES321" s="177"/>
      <c r="ET321" s="177"/>
      <c r="EU321" s="177"/>
      <c r="EV321" s="177"/>
      <c r="EW321" s="177"/>
      <c r="EX321" s="177"/>
      <c r="EY321" s="177"/>
      <c r="EZ321" s="177"/>
      <c r="FA321" s="177"/>
      <c r="FB321" s="177"/>
      <c r="FC321" s="177"/>
      <c r="FD321" s="177"/>
      <c r="FE321" s="177"/>
      <c r="FF321" s="177"/>
      <c r="FG321" s="177"/>
      <c r="FH321" s="177"/>
      <c r="FI321" s="177"/>
      <c r="FJ321" s="177"/>
      <c r="FK321" s="177"/>
      <c r="FL321" s="177"/>
      <c r="FM321" s="177"/>
      <c r="FN321" s="177"/>
      <c r="FO321" s="177"/>
      <c r="FP321" s="177"/>
      <c r="FQ321" s="177"/>
      <c r="FT321" s="177"/>
      <c r="FU321" s="177"/>
      <c r="FV321" s="177"/>
    </row>
    <row r="322" spans="1:178" s="178" customFormat="1" x14ac:dyDescent="0.2">
      <c r="A322" s="177" t="s">
        <v>534</v>
      </c>
      <c r="C322" s="177" t="s">
        <v>535</v>
      </c>
      <c r="D322" s="177" t="s">
        <v>16</v>
      </c>
      <c r="E322" s="177" t="s">
        <v>0</v>
      </c>
      <c r="F322" s="177" t="s">
        <v>20</v>
      </c>
      <c r="G322" s="177">
        <v>1</v>
      </c>
      <c r="H322" s="177">
        <v>100</v>
      </c>
      <c r="I322" s="177" t="s">
        <v>14</v>
      </c>
      <c r="J322" s="180" t="s">
        <v>47</v>
      </c>
      <c r="K322" s="177">
        <v>90</v>
      </c>
      <c r="L322" s="177"/>
      <c r="M322" s="177" t="s">
        <v>11</v>
      </c>
      <c r="N322" s="177" t="s">
        <v>168</v>
      </c>
      <c r="O322" s="177"/>
      <c r="P322" s="180"/>
      <c r="Q322" s="177" t="s">
        <v>155</v>
      </c>
      <c r="R322" s="177" t="s">
        <v>536</v>
      </c>
      <c r="S322" s="177"/>
      <c r="T322" s="177"/>
      <c r="U322" s="177"/>
      <c r="V322" s="177" t="s">
        <v>155</v>
      </c>
      <c r="W322" s="177"/>
      <c r="X322" s="177" t="s">
        <v>540</v>
      </c>
      <c r="Y322" s="177" t="s">
        <v>156</v>
      </c>
      <c r="Z322" s="177"/>
      <c r="AA322" s="177"/>
      <c r="AB322" s="177" t="s">
        <v>42</v>
      </c>
      <c r="AC322" s="177">
        <v>0.93</v>
      </c>
      <c r="AD322" s="177"/>
      <c r="AE322" s="177"/>
      <c r="AF322" s="177">
        <v>0.1</v>
      </c>
      <c r="AG322" s="177">
        <v>4</v>
      </c>
      <c r="AH322" s="177"/>
      <c r="AI322" s="177">
        <v>800</v>
      </c>
      <c r="AJ322" s="177" t="s">
        <v>538</v>
      </c>
      <c r="AK322" s="177">
        <v>0</v>
      </c>
      <c r="AL322" s="177"/>
      <c r="AM322" s="177"/>
      <c r="AN322" s="177"/>
      <c r="AO322" s="177"/>
      <c r="AP322" s="177"/>
      <c r="AQ322" s="177"/>
      <c r="AR322" s="177">
        <v>2.5</v>
      </c>
      <c r="AS322" s="177"/>
      <c r="AT322" s="177" t="s">
        <v>539</v>
      </c>
      <c r="AU322" s="177"/>
      <c r="AV322" s="177" t="s">
        <v>541</v>
      </c>
      <c r="AW322" s="180" t="s">
        <v>188</v>
      </c>
      <c r="AX322" s="177" t="s">
        <v>44</v>
      </c>
      <c r="AY322" s="177">
        <v>-96.4</v>
      </c>
      <c r="AZ322" s="177">
        <v>0.9</v>
      </c>
      <c r="BA322" s="177"/>
      <c r="BB322" s="177" t="s">
        <v>163</v>
      </c>
      <c r="BC322" s="177" t="s">
        <v>24</v>
      </c>
      <c r="BD322" s="177">
        <v>10.199999999999999</v>
      </c>
      <c r="BE322" s="177">
        <v>2</v>
      </c>
      <c r="BI322" s="177" t="s">
        <v>245</v>
      </c>
      <c r="BJ322" s="177">
        <v>250</v>
      </c>
      <c r="BK322" s="177">
        <v>1</v>
      </c>
      <c r="BL322" s="177">
        <v>100</v>
      </c>
      <c r="BM322" s="177">
        <v>0</v>
      </c>
      <c r="BN322" s="177">
        <v>1</v>
      </c>
      <c r="BO322" s="177">
        <v>1</v>
      </c>
      <c r="BP322" s="181"/>
      <c r="BQ322" s="177">
        <v>0</v>
      </c>
      <c r="BR322" s="177">
        <v>0</v>
      </c>
      <c r="BS322" s="177">
        <v>0</v>
      </c>
      <c r="BT322" s="177">
        <v>10</v>
      </c>
      <c r="BU322" s="177" t="s">
        <v>203</v>
      </c>
      <c r="BV322" s="177"/>
      <c r="BW322" s="177" t="s">
        <v>20</v>
      </c>
      <c r="BX322" s="177" t="s">
        <v>248</v>
      </c>
      <c r="BY322" s="177">
        <v>60</v>
      </c>
      <c r="BZ322" s="177">
        <v>1</v>
      </c>
      <c r="CA322" s="177">
        <v>20833</v>
      </c>
      <c r="CB322" s="177">
        <v>0.105</v>
      </c>
      <c r="CC322" s="177">
        <v>1.5</v>
      </c>
      <c r="CD322" s="177">
        <v>0.5</v>
      </c>
      <c r="CE322" s="181"/>
      <c r="CF322" s="177">
        <v>0</v>
      </c>
      <c r="CG322" s="177">
        <v>0</v>
      </c>
      <c r="CH322" s="177">
        <v>0</v>
      </c>
      <c r="CI322" s="177">
        <v>30</v>
      </c>
      <c r="CJ322" s="177" t="s">
        <v>203</v>
      </c>
      <c r="CK322" s="177"/>
      <c r="CL322" s="177"/>
      <c r="CM322" s="177"/>
      <c r="CN322" s="177"/>
      <c r="CO322" s="177"/>
      <c r="CP322" s="177"/>
      <c r="CQ322" s="177"/>
      <c r="CR322" s="177"/>
      <c r="CS322" s="177"/>
      <c r="CT322" s="181"/>
      <c r="CU322" s="177"/>
      <c r="CV322" s="177"/>
      <c r="CW322" s="177"/>
      <c r="CX322" s="177"/>
      <c r="CY322" s="179" t="s">
        <v>191</v>
      </c>
      <c r="CZ322" s="177"/>
      <c r="DA322" s="177" t="s">
        <v>159</v>
      </c>
      <c r="DC322" s="177">
        <v>3.4</v>
      </c>
      <c r="DD322" s="182">
        <v>3</v>
      </c>
      <c r="DE322" s="183">
        <v>0.94</v>
      </c>
      <c r="DF322" s="184">
        <v>0.17</v>
      </c>
      <c r="DG322" s="184">
        <v>0</v>
      </c>
      <c r="DH322" s="184">
        <v>0</v>
      </c>
      <c r="DI322" s="184">
        <v>0.99</v>
      </c>
      <c r="DJ322" s="184">
        <v>3.49</v>
      </c>
      <c r="DK322" s="184">
        <v>2.68</v>
      </c>
      <c r="DL322" s="184">
        <v>3.23</v>
      </c>
      <c r="DM322" s="184">
        <v>4.87</v>
      </c>
      <c r="DN322" s="184">
        <v>38.549999999999997</v>
      </c>
      <c r="DO322" s="184">
        <v>12.72</v>
      </c>
      <c r="DP322" s="184">
        <v>40.86</v>
      </c>
      <c r="DQ322" s="184">
        <v>60.34</v>
      </c>
      <c r="DR322" s="184">
        <v>0.06</v>
      </c>
      <c r="DS322" s="184">
        <v>0</v>
      </c>
      <c r="DT322" s="184">
        <v>0</v>
      </c>
      <c r="DU322" s="184">
        <v>0.1</v>
      </c>
      <c r="DV322" s="177"/>
      <c r="DW322" s="177"/>
      <c r="DX322" s="177"/>
      <c r="DY322" s="177"/>
      <c r="DZ322" s="177"/>
      <c r="EA322" s="177"/>
      <c r="EB322" s="177"/>
      <c r="EC322" s="177"/>
      <c r="ED322" s="177"/>
      <c r="EE322" s="177"/>
      <c r="EF322" s="177"/>
      <c r="EG322" s="177"/>
      <c r="EH322" s="177"/>
      <c r="EI322" s="177"/>
      <c r="EJ322" s="177"/>
      <c r="EK322" s="177"/>
      <c r="EL322" s="177"/>
      <c r="EM322" s="177"/>
      <c r="EN322" s="177"/>
      <c r="EO322" s="177"/>
      <c r="EP322" s="183"/>
      <c r="EQ322" s="177"/>
      <c r="ER322" s="177"/>
      <c r="ES322" s="177"/>
      <c r="ET322" s="177"/>
      <c r="EU322" s="177"/>
      <c r="EV322" s="177"/>
      <c r="EW322" s="177"/>
      <c r="EX322" s="177"/>
      <c r="EY322" s="177"/>
      <c r="EZ322" s="177"/>
      <c r="FA322" s="177"/>
      <c r="FB322" s="177"/>
      <c r="FC322" s="177"/>
      <c r="FD322" s="177"/>
      <c r="FE322" s="177"/>
      <c r="FF322" s="177"/>
      <c r="FG322" s="177"/>
      <c r="FH322" s="177"/>
      <c r="FI322" s="177"/>
      <c r="FJ322" s="177"/>
      <c r="FK322" s="177"/>
      <c r="FL322" s="177"/>
      <c r="FM322" s="177"/>
      <c r="FN322" s="177"/>
      <c r="FO322" s="177"/>
      <c r="FP322" s="177"/>
      <c r="FQ322" s="177"/>
      <c r="FT322" s="177"/>
      <c r="FU322" s="177"/>
      <c r="FV322" s="177"/>
    </row>
    <row r="323" spans="1:178" s="178" customFormat="1" ht="15" customHeight="1" x14ac:dyDescent="0.2">
      <c r="A323" s="189" t="s">
        <v>534</v>
      </c>
      <c r="C323" s="186" t="s">
        <v>535</v>
      </c>
      <c r="D323" s="189" t="s">
        <v>19</v>
      </c>
      <c r="E323" s="189" t="s">
        <v>0</v>
      </c>
      <c r="F323" s="138" t="s">
        <v>344</v>
      </c>
      <c r="G323" s="189">
        <v>1</v>
      </c>
      <c r="H323" s="189">
        <v>100</v>
      </c>
      <c r="I323" s="189" t="s">
        <v>14</v>
      </c>
      <c r="J323" s="190" t="s">
        <v>48</v>
      </c>
      <c r="K323" s="189">
        <v>0</v>
      </c>
      <c r="L323" s="189" t="s">
        <v>544</v>
      </c>
      <c r="M323" s="189" t="s">
        <v>9</v>
      </c>
      <c r="N323" s="189"/>
      <c r="O323" s="189"/>
      <c r="P323" s="190" t="s">
        <v>54</v>
      </c>
      <c r="Q323" s="189" t="s">
        <v>155</v>
      </c>
      <c r="R323" s="191" t="s">
        <v>545</v>
      </c>
      <c r="S323" s="189" t="s">
        <v>156</v>
      </c>
      <c r="T323" s="189"/>
      <c r="U323" s="189"/>
      <c r="V323" s="189" t="s">
        <v>156</v>
      </c>
      <c r="W323" s="189"/>
      <c r="X323" s="189"/>
      <c r="Y323" s="189" t="s">
        <v>156</v>
      </c>
      <c r="Z323" s="189"/>
      <c r="AA323" s="189"/>
      <c r="AB323" s="189" t="s">
        <v>546</v>
      </c>
      <c r="AC323" s="189">
        <v>0.9</v>
      </c>
      <c r="AD323" s="189"/>
      <c r="AE323" s="189"/>
      <c r="AF323" s="189">
        <v>0.1</v>
      </c>
      <c r="AG323" s="189">
        <v>4</v>
      </c>
      <c r="AH323" s="189"/>
      <c r="AI323" s="189" t="s">
        <v>547</v>
      </c>
      <c r="AJ323" s="189">
        <v>20</v>
      </c>
      <c r="AK323" s="189">
        <v>0.625</v>
      </c>
      <c r="AL323" s="189"/>
      <c r="AM323" s="189"/>
      <c r="AN323" s="189"/>
      <c r="AO323" s="189"/>
      <c r="AP323" s="189">
        <v>1</v>
      </c>
      <c r="AQ323" s="189">
        <v>0.625</v>
      </c>
      <c r="AR323" s="189">
        <v>1</v>
      </c>
      <c r="AS323" s="189"/>
      <c r="AT323" s="189">
        <v>1</v>
      </c>
      <c r="AU323" s="189">
        <v>1</v>
      </c>
      <c r="AV323" s="189"/>
      <c r="AW323" s="192" t="s">
        <v>548</v>
      </c>
      <c r="AX323" s="189" t="s">
        <v>44</v>
      </c>
      <c r="AY323" s="189" t="s">
        <v>549</v>
      </c>
      <c r="AZ323" s="189" t="s">
        <v>459</v>
      </c>
      <c r="BA323" s="189"/>
      <c r="BB323" s="189" t="s">
        <v>166</v>
      </c>
      <c r="BC323" s="189" t="s">
        <v>25</v>
      </c>
      <c r="BD323" s="189">
        <v>45</v>
      </c>
      <c r="BE323" s="189">
        <v>1</v>
      </c>
      <c r="BF323" s="189"/>
      <c r="BI323" s="189" t="s">
        <v>242</v>
      </c>
      <c r="BJ323" s="189">
        <v>60</v>
      </c>
      <c r="BK323" s="189">
        <v>1</v>
      </c>
      <c r="BL323" s="189">
        <v>93750</v>
      </c>
      <c r="BM323" s="189">
        <v>0.105</v>
      </c>
      <c r="BN323" s="189">
        <v>1.5</v>
      </c>
      <c r="BO323" s="189">
        <v>0.5</v>
      </c>
      <c r="BP323" s="189">
        <v>45</v>
      </c>
      <c r="BQ323" s="189">
        <v>2</v>
      </c>
      <c r="BR323" s="189">
        <v>-4</v>
      </c>
      <c r="BS323" s="189">
        <v>4</v>
      </c>
      <c r="BT323" s="189">
        <v>10</v>
      </c>
      <c r="BU323" s="189">
        <v>99</v>
      </c>
      <c r="BV323" s="189"/>
      <c r="BW323" s="189"/>
      <c r="BX323" s="189"/>
      <c r="BY323" s="189"/>
      <c r="BZ323" s="189"/>
      <c r="CA323" s="189"/>
      <c r="CB323" s="189"/>
      <c r="CC323" s="189"/>
      <c r="CD323" s="189"/>
      <c r="CE323" s="189"/>
      <c r="CF323" s="189"/>
      <c r="CG323" s="189"/>
      <c r="CH323" s="189"/>
      <c r="CI323" s="189"/>
      <c r="CJ323" s="189"/>
      <c r="CK323" s="189"/>
      <c r="CL323" s="189"/>
      <c r="CM323" s="189"/>
      <c r="CN323" s="189"/>
      <c r="CO323" s="189"/>
      <c r="CP323" s="189"/>
      <c r="CQ323" s="189"/>
      <c r="CR323" s="189"/>
      <c r="CS323" s="189"/>
      <c r="CT323" s="189"/>
      <c r="CU323" s="189"/>
      <c r="CV323" s="189"/>
      <c r="CW323" s="189"/>
      <c r="CX323" s="189"/>
      <c r="CY323" s="189" t="s">
        <v>191</v>
      </c>
      <c r="CZ323" s="189"/>
      <c r="DA323" s="189" t="s">
        <v>158</v>
      </c>
      <c r="DC323" s="193">
        <v>3</v>
      </c>
      <c r="DD323" s="189">
        <f>FLOOR(DC323,1)</f>
        <v>3</v>
      </c>
      <c r="DE323" s="194">
        <v>0.9</v>
      </c>
      <c r="DF323" s="189"/>
    </row>
    <row r="324" spans="1:178" s="178" customFormat="1" ht="15" customHeight="1" x14ac:dyDescent="0.2">
      <c r="A324" s="189" t="s">
        <v>534</v>
      </c>
      <c r="C324" s="186" t="s">
        <v>535</v>
      </c>
      <c r="D324" s="189" t="s">
        <v>19</v>
      </c>
      <c r="E324" s="189" t="s">
        <v>0</v>
      </c>
      <c r="F324" s="138" t="s">
        <v>344</v>
      </c>
      <c r="G324" s="189">
        <v>1</v>
      </c>
      <c r="H324" s="189">
        <v>100</v>
      </c>
      <c r="I324" s="189" t="s">
        <v>14</v>
      </c>
      <c r="J324" s="190" t="s">
        <v>48</v>
      </c>
      <c r="K324" s="189">
        <v>0</v>
      </c>
      <c r="L324" s="189" t="s">
        <v>544</v>
      </c>
      <c r="M324" s="189" t="s">
        <v>9</v>
      </c>
      <c r="N324" s="189"/>
      <c r="O324" s="189"/>
      <c r="P324" s="190" t="s">
        <v>54</v>
      </c>
      <c r="Q324" s="189" t="s">
        <v>155</v>
      </c>
      <c r="R324" s="191" t="s">
        <v>545</v>
      </c>
      <c r="S324" s="189" t="s">
        <v>156</v>
      </c>
      <c r="T324" s="189"/>
      <c r="U324" s="189"/>
      <c r="V324" s="189" t="s">
        <v>156</v>
      </c>
      <c r="W324" s="189"/>
      <c r="X324" s="189"/>
      <c r="Y324" s="189" t="s">
        <v>156</v>
      </c>
      <c r="Z324" s="189"/>
      <c r="AA324" s="189"/>
      <c r="AB324" s="189" t="s">
        <v>546</v>
      </c>
      <c r="AC324" s="189">
        <v>0.9</v>
      </c>
      <c r="AD324" s="189"/>
      <c r="AE324" s="189"/>
      <c r="AF324" s="189">
        <v>0.1</v>
      </c>
      <c r="AG324" s="189">
        <v>4</v>
      </c>
      <c r="AH324" s="189"/>
      <c r="AI324" s="189" t="s">
        <v>547</v>
      </c>
      <c r="AJ324" s="189">
        <v>20</v>
      </c>
      <c r="AK324" s="189">
        <v>0.625</v>
      </c>
      <c r="AL324" s="189"/>
      <c r="AM324" s="189"/>
      <c r="AN324" s="189"/>
      <c r="AO324" s="189"/>
      <c r="AP324" s="189">
        <v>1</v>
      </c>
      <c r="AQ324" s="189">
        <v>0.625</v>
      </c>
      <c r="AR324" s="189">
        <v>1</v>
      </c>
      <c r="AS324" s="189"/>
      <c r="AT324" s="189">
        <v>1</v>
      </c>
      <c r="AU324" s="189">
        <v>1</v>
      </c>
      <c r="AV324" s="189"/>
      <c r="AW324" s="192" t="s">
        <v>548</v>
      </c>
      <c r="AX324" s="189" t="s">
        <v>44</v>
      </c>
      <c r="AY324" s="189" t="s">
        <v>549</v>
      </c>
      <c r="AZ324" s="189" t="s">
        <v>459</v>
      </c>
      <c r="BA324" s="189"/>
      <c r="BB324" s="189" t="s">
        <v>166</v>
      </c>
      <c r="BC324" s="189" t="s">
        <v>25</v>
      </c>
      <c r="BD324" s="189">
        <v>30</v>
      </c>
      <c r="BE324" s="189">
        <v>1</v>
      </c>
      <c r="BF324" s="189"/>
      <c r="BI324" s="189" t="s">
        <v>242</v>
      </c>
      <c r="BJ324" s="189">
        <v>60</v>
      </c>
      <c r="BK324" s="189">
        <v>1</v>
      </c>
      <c r="BL324" s="189">
        <v>62500</v>
      </c>
      <c r="BM324" s="189">
        <v>0.105</v>
      </c>
      <c r="BN324" s="189">
        <v>1.5</v>
      </c>
      <c r="BO324" s="189">
        <v>0.5</v>
      </c>
      <c r="BP324" s="189">
        <v>30</v>
      </c>
      <c r="BQ324" s="189">
        <v>2</v>
      </c>
      <c r="BR324" s="189">
        <v>-4</v>
      </c>
      <c r="BS324" s="189">
        <v>4</v>
      </c>
      <c r="BT324" s="189">
        <v>10</v>
      </c>
      <c r="BU324" s="189">
        <v>99</v>
      </c>
      <c r="BV324" s="189"/>
      <c r="BW324" s="189"/>
      <c r="BX324" s="189"/>
      <c r="BY324" s="189"/>
      <c r="BZ324" s="189"/>
      <c r="CA324" s="189"/>
      <c r="CB324" s="189"/>
      <c r="CC324" s="189"/>
      <c r="CD324" s="189"/>
      <c r="CE324" s="189"/>
      <c r="CF324" s="189"/>
      <c r="CG324" s="189"/>
      <c r="CH324" s="189"/>
      <c r="CI324" s="189"/>
      <c r="CJ324" s="189"/>
      <c r="CK324" s="189"/>
      <c r="CL324" s="189"/>
      <c r="CM324" s="189"/>
      <c r="CN324" s="189"/>
      <c r="CO324" s="189"/>
      <c r="CP324" s="189"/>
      <c r="CQ324" s="189"/>
      <c r="CR324" s="189"/>
      <c r="CS324" s="189"/>
      <c r="CT324" s="189"/>
      <c r="CU324" s="189"/>
      <c r="CV324" s="189"/>
      <c r="CW324" s="189"/>
      <c r="CX324" s="189"/>
      <c r="CY324" s="189" t="s">
        <v>191</v>
      </c>
      <c r="CZ324" s="189"/>
      <c r="DA324" s="189" t="s">
        <v>158</v>
      </c>
      <c r="DC324" s="193">
        <v>5.5</v>
      </c>
      <c r="DD324" s="189">
        <f>FLOOR(DC324,1)</f>
        <v>5</v>
      </c>
      <c r="DE324" s="194">
        <v>0.98</v>
      </c>
      <c r="DF324" s="189"/>
    </row>
    <row r="325" spans="1:178" s="178" customFormat="1" ht="15" customHeight="1" x14ac:dyDescent="0.2">
      <c r="A325" s="189" t="s">
        <v>534</v>
      </c>
      <c r="C325" s="186" t="s">
        <v>535</v>
      </c>
      <c r="D325" s="189" t="s">
        <v>19</v>
      </c>
      <c r="E325" s="189" t="s">
        <v>0</v>
      </c>
      <c r="F325" s="138" t="s">
        <v>344</v>
      </c>
      <c r="G325" s="189">
        <v>1</v>
      </c>
      <c r="H325" s="189">
        <v>100</v>
      </c>
      <c r="I325" s="189" t="s">
        <v>14</v>
      </c>
      <c r="J325" s="190" t="s">
        <v>48</v>
      </c>
      <c r="K325" s="189">
        <v>0</v>
      </c>
      <c r="L325" s="189" t="s">
        <v>544</v>
      </c>
      <c r="M325" s="189" t="s">
        <v>9</v>
      </c>
      <c r="N325" s="189"/>
      <c r="O325" s="189"/>
      <c r="P325" s="190" t="s">
        <v>54</v>
      </c>
      <c r="Q325" s="189" t="s">
        <v>155</v>
      </c>
      <c r="R325" s="191" t="s">
        <v>545</v>
      </c>
      <c r="S325" s="189" t="s">
        <v>156</v>
      </c>
      <c r="T325" s="189"/>
      <c r="U325" s="189"/>
      <c r="V325" s="189" t="s">
        <v>156</v>
      </c>
      <c r="W325" s="189"/>
      <c r="X325" s="189"/>
      <c r="Y325" s="189" t="s">
        <v>156</v>
      </c>
      <c r="Z325" s="189"/>
      <c r="AA325" s="189"/>
      <c r="AB325" s="189" t="s">
        <v>546</v>
      </c>
      <c r="AC325" s="189">
        <v>0.9</v>
      </c>
      <c r="AD325" s="189"/>
      <c r="AE325" s="189"/>
      <c r="AF325" s="189">
        <v>0.1</v>
      </c>
      <c r="AG325" s="189">
        <v>4</v>
      </c>
      <c r="AH325" s="189"/>
      <c r="AI325" s="189" t="s">
        <v>547</v>
      </c>
      <c r="AJ325" s="189">
        <v>20</v>
      </c>
      <c r="AK325" s="189">
        <v>0.625</v>
      </c>
      <c r="AL325" s="189"/>
      <c r="AM325" s="189"/>
      <c r="AN325" s="189"/>
      <c r="AO325" s="189"/>
      <c r="AP325" s="189">
        <v>1</v>
      </c>
      <c r="AQ325" s="189">
        <v>0.625</v>
      </c>
      <c r="AR325" s="189">
        <v>1</v>
      </c>
      <c r="AS325" s="189"/>
      <c r="AT325" s="189">
        <v>1</v>
      </c>
      <c r="AU325" s="189">
        <v>1</v>
      </c>
      <c r="AV325" s="189"/>
      <c r="AW325" s="192" t="s">
        <v>548</v>
      </c>
      <c r="AX325" s="189" t="s">
        <v>44</v>
      </c>
      <c r="AY325" s="189" t="s">
        <v>549</v>
      </c>
      <c r="AZ325" s="189" t="s">
        <v>459</v>
      </c>
      <c r="BA325" s="189"/>
      <c r="BB325" s="189" t="s">
        <v>166</v>
      </c>
      <c r="BC325" s="189" t="s">
        <v>348</v>
      </c>
      <c r="BD325" s="189">
        <v>30</v>
      </c>
      <c r="BE325" s="189">
        <v>1</v>
      </c>
      <c r="BF325" s="189"/>
      <c r="BI325" s="189" t="s">
        <v>242</v>
      </c>
      <c r="BJ325" s="189">
        <v>60</v>
      </c>
      <c r="BK325" s="189">
        <v>1</v>
      </c>
      <c r="BL325" s="189">
        <v>62500</v>
      </c>
      <c r="BM325" s="189">
        <v>0.105</v>
      </c>
      <c r="BN325" s="189">
        <v>1.5</v>
      </c>
      <c r="BO325" s="189">
        <v>0.5</v>
      </c>
      <c r="BP325" s="189">
        <v>30</v>
      </c>
      <c r="BQ325" s="189">
        <v>2</v>
      </c>
      <c r="BR325" s="189">
        <v>-4</v>
      </c>
      <c r="BS325" s="189">
        <v>4</v>
      </c>
      <c r="BT325" s="189">
        <v>15</v>
      </c>
      <c r="BU325" s="189">
        <v>99</v>
      </c>
      <c r="BV325" s="189"/>
      <c r="BW325" s="189"/>
      <c r="BX325" s="189"/>
      <c r="BY325" s="189"/>
      <c r="BZ325" s="189"/>
      <c r="CA325" s="189"/>
      <c r="CB325" s="189"/>
      <c r="CC325" s="189"/>
      <c r="CD325" s="189"/>
      <c r="CE325" s="189"/>
      <c r="CF325" s="189"/>
      <c r="CG325" s="189"/>
      <c r="CH325" s="189"/>
      <c r="CI325" s="189"/>
      <c r="CJ325" s="189"/>
      <c r="CK325" s="189"/>
      <c r="CL325" s="189"/>
      <c r="CM325" s="189"/>
      <c r="CN325" s="189"/>
      <c r="CO325" s="189"/>
      <c r="CP325" s="189"/>
      <c r="CQ325" s="189"/>
      <c r="CR325" s="189"/>
      <c r="CS325" s="189"/>
      <c r="CT325" s="189"/>
      <c r="CU325" s="189"/>
      <c r="CV325" s="189"/>
      <c r="CW325" s="189"/>
      <c r="CX325" s="189"/>
      <c r="CY325" s="189" t="s">
        <v>191</v>
      </c>
      <c r="CZ325" s="189"/>
      <c r="DA325" s="189" t="s">
        <v>158</v>
      </c>
      <c r="DC325" s="193">
        <v>6</v>
      </c>
      <c r="DD325" s="189">
        <f t="shared" ref="DD325:DD337" si="24">FLOOR(DC325,1)</f>
        <v>6</v>
      </c>
      <c r="DE325" s="194">
        <v>0.9</v>
      </c>
      <c r="DF325" s="189"/>
    </row>
    <row r="326" spans="1:178" s="178" customFormat="1" ht="15" customHeight="1" x14ac:dyDescent="0.2">
      <c r="A326" s="189" t="s">
        <v>534</v>
      </c>
      <c r="C326" s="186" t="s">
        <v>535</v>
      </c>
      <c r="D326" s="189" t="s">
        <v>19</v>
      </c>
      <c r="E326" s="189" t="s">
        <v>0</v>
      </c>
      <c r="F326" s="138" t="s">
        <v>344</v>
      </c>
      <c r="G326" s="189">
        <v>1</v>
      </c>
      <c r="H326" s="189">
        <v>100</v>
      </c>
      <c r="I326" s="189" t="s">
        <v>14</v>
      </c>
      <c r="J326" s="190" t="s">
        <v>48</v>
      </c>
      <c r="K326" s="189">
        <v>0</v>
      </c>
      <c r="L326" s="189" t="s">
        <v>544</v>
      </c>
      <c r="M326" s="189" t="s">
        <v>9</v>
      </c>
      <c r="N326" s="189"/>
      <c r="O326" s="189"/>
      <c r="P326" s="190" t="s">
        <v>54</v>
      </c>
      <c r="Q326" s="189" t="s">
        <v>155</v>
      </c>
      <c r="R326" s="191" t="s">
        <v>545</v>
      </c>
      <c r="S326" s="189" t="s">
        <v>156</v>
      </c>
      <c r="T326" s="189"/>
      <c r="U326" s="189"/>
      <c r="V326" s="189" t="s">
        <v>156</v>
      </c>
      <c r="W326" s="189"/>
      <c r="X326" s="189"/>
      <c r="Y326" s="189" t="s">
        <v>156</v>
      </c>
      <c r="Z326" s="189"/>
      <c r="AA326" s="189"/>
      <c r="AB326" s="189" t="s">
        <v>546</v>
      </c>
      <c r="AC326" s="189">
        <v>0.9</v>
      </c>
      <c r="AD326" s="189"/>
      <c r="AE326" s="189"/>
      <c r="AF326" s="189">
        <v>0.1</v>
      </c>
      <c r="AG326" s="189">
        <v>4</v>
      </c>
      <c r="AH326" s="189"/>
      <c r="AI326" s="189" t="s">
        <v>547</v>
      </c>
      <c r="AJ326" s="189">
        <v>20</v>
      </c>
      <c r="AK326" s="189">
        <v>0.625</v>
      </c>
      <c r="AL326" s="189"/>
      <c r="AM326" s="189"/>
      <c r="AN326" s="189"/>
      <c r="AO326" s="189"/>
      <c r="AP326" s="189">
        <v>1</v>
      </c>
      <c r="AQ326" s="189">
        <v>0.625</v>
      </c>
      <c r="AR326" s="189">
        <v>1</v>
      </c>
      <c r="AS326" s="189"/>
      <c r="AT326" s="189">
        <v>1</v>
      </c>
      <c r="AU326" s="189">
        <v>1</v>
      </c>
      <c r="AV326" s="189"/>
      <c r="AW326" s="192" t="s">
        <v>548</v>
      </c>
      <c r="AX326" s="189" t="s">
        <v>44</v>
      </c>
      <c r="AY326" s="189" t="s">
        <v>549</v>
      </c>
      <c r="AZ326" s="189" t="s">
        <v>459</v>
      </c>
      <c r="BA326" s="189"/>
      <c r="BB326" s="189" t="s">
        <v>166</v>
      </c>
      <c r="BC326" s="189" t="s">
        <v>348</v>
      </c>
      <c r="BD326" s="189">
        <v>8</v>
      </c>
      <c r="BE326" s="189">
        <v>1</v>
      </c>
      <c r="BF326" s="189"/>
      <c r="BI326" s="189" t="s">
        <v>242</v>
      </c>
      <c r="BJ326" s="189">
        <v>60</v>
      </c>
      <c r="BK326" s="189">
        <v>1</v>
      </c>
      <c r="BL326" s="189">
        <v>16667</v>
      </c>
      <c r="BM326" s="189">
        <v>0.105</v>
      </c>
      <c r="BN326" s="189">
        <v>1.5</v>
      </c>
      <c r="BO326" s="189">
        <v>0.5</v>
      </c>
      <c r="BP326" s="189">
        <v>8</v>
      </c>
      <c r="BQ326" s="189">
        <v>2</v>
      </c>
      <c r="BR326" s="189">
        <v>-4</v>
      </c>
      <c r="BS326" s="189">
        <v>4</v>
      </c>
      <c r="BT326" s="189">
        <v>15</v>
      </c>
      <c r="BU326" s="189">
        <v>99</v>
      </c>
      <c r="BV326" s="189"/>
      <c r="BW326" s="189"/>
      <c r="BX326" s="189"/>
      <c r="BY326" s="189"/>
      <c r="BZ326" s="189"/>
      <c r="CA326" s="189"/>
      <c r="CB326" s="189"/>
      <c r="CC326" s="189"/>
      <c r="CD326" s="189"/>
      <c r="CE326" s="189"/>
      <c r="CF326" s="189"/>
      <c r="CG326" s="189"/>
      <c r="CH326" s="189"/>
      <c r="CI326" s="189"/>
      <c r="CJ326" s="189"/>
      <c r="CK326" s="189"/>
      <c r="CL326" s="189"/>
      <c r="CM326" s="189"/>
      <c r="CN326" s="189"/>
      <c r="CO326" s="189"/>
      <c r="CP326" s="189"/>
      <c r="CQ326" s="189"/>
      <c r="CR326" s="189"/>
      <c r="CS326" s="189"/>
      <c r="CT326" s="189"/>
      <c r="CU326" s="189"/>
      <c r="CV326" s="189"/>
      <c r="CW326" s="189"/>
      <c r="CX326" s="189"/>
      <c r="CY326" s="189" t="s">
        <v>191</v>
      </c>
      <c r="CZ326" s="189"/>
      <c r="DA326" s="189" t="s">
        <v>158</v>
      </c>
      <c r="DC326" s="193">
        <v>27.5</v>
      </c>
      <c r="DD326" s="189">
        <f t="shared" si="24"/>
        <v>27</v>
      </c>
      <c r="DE326" s="194">
        <v>0.92</v>
      </c>
      <c r="DF326" s="189"/>
    </row>
    <row r="327" spans="1:178" s="178" customFormat="1" ht="15" customHeight="1" x14ac:dyDescent="0.2">
      <c r="A327" s="189" t="s">
        <v>534</v>
      </c>
      <c r="C327" s="186" t="s">
        <v>535</v>
      </c>
      <c r="D327" s="189" t="s">
        <v>19</v>
      </c>
      <c r="E327" s="189" t="s">
        <v>0</v>
      </c>
      <c r="F327" s="138" t="s">
        <v>344</v>
      </c>
      <c r="G327" s="189">
        <v>1</v>
      </c>
      <c r="H327" s="189">
        <v>400</v>
      </c>
      <c r="I327" s="189" t="s">
        <v>14</v>
      </c>
      <c r="J327" s="190" t="s">
        <v>48</v>
      </c>
      <c r="K327" s="189">
        <v>0</v>
      </c>
      <c r="L327" s="189" t="s">
        <v>544</v>
      </c>
      <c r="M327" s="189" t="s">
        <v>9</v>
      </c>
      <c r="N327" s="189"/>
      <c r="O327" s="189"/>
      <c r="P327" s="190" t="s">
        <v>54</v>
      </c>
      <c r="Q327" s="189" t="s">
        <v>155</v>
      </c>
      <c r="R327" s="191" t="s">
        <v>545</v>
      </c>
      <c r="S327" s="189" t="s">
        <v>156</v>
      </c>
      <c r="T327" s="189"/>
      <c r="U327" s="189"/>
      <c r="V327" s="189" t="s">
        <v>156</v>
      </c>
      <c r="W327" s="189"/>
      <c r="X327" s="189"/>
      <c r="Y327" s="189" t="s">
        <v>156</v>
      </c>
      <c r="Z327" s="189"/>
      <c r="AA327" s="189"/>
      <c r="AB327" s="189" t="s">
        <v>546</v>
      </c>
      <c r="AC327" s="189">
        <v>0.9</v>
      </c>
      <c r="AD327" s="189"/>
      <c r="AE327" s="189"/>
      <c r="AF327" s="189">
        <v>0.1</v>
      </c>
      <c r="AG327" s="189">
        <v>4</v>
      </c>
      <c r="AH327" s="189"/>
      <c r="AI327" s="189" t="s">
        <v>547</v>
      </c>
      <c r="AJ327" s="189">
        <v>20</v>
      </c>
      <c r="AK327" s="189">
        <v>0.625</v>
      </c>
      <c r="AL327" s="189"/>
      <c r="AM327" s="189"/>
      <c r="AN327" s="189"/>
      <c r="AO327" s="189"/>
      <c r="AP327" s="189">
        <v>1</v>
      </c>
      <c r="AQ327" s="189">
        <v>0.625</v>
      </c>
      <c r="AR327" s="189">
        <v>1</v>
      </c>
      <c r="AS327" s="189"/>
      <c r="AT327" s="189">
        <v>1</v>
      </c>
      <c r="AU327" s="189">
        <v>1</v>
      </c>
      <c r="AV327" s="189"/>
      <c r="AW327" s="192" t="s">
        <v>548</v>
      </c>
      <c r="AX327" s="189" t="s">
        <v>44</v>
      </c>
      <c r="AY327" s="189" t="s">
        <v>549</v>
      </c>
      <c r="AZ327" s="189" t="s">
        <v>459</v>
      </c>
      <c r="BA327" s="189"/>
      <c r="BB327" s="189" t="s">
        <v>166</v>
      </c>
      <c r="BC327" s="189" t="s">
        <v>25</v>
      </c>
      <c r="BD327" s="189">
        <v>45</v>
      </c>
      <c r="BE327" s="189">
        <v>1</v>
      </c>
      <c r="BF327" s="189"/>
      <c r="BI327" s="189" t="s">
        <v>242</v>
      </c>
      <c r="BJ327" s="189">
        <v>60</v>
      </c>
      <c r="BK327" s="189">
        <v>1</v>
      </c>
      <c r="BL327" s="189">
        <v>93750</v>
      </c>
      <c r="BM327" s="189">
        <v>0.105</v>
      </c>
      <c r="BN327" s="189">
        <v>1.5</v>
      </c>
      <c r="BO327" s="189">
        <v>0.5</v>
      </c>
      <c r="BP327" s="189">
        <v>45</v>
      </c>
      <c r="BQ327" s="189">
        <v>2</v>
      </c>
      <c r="BR327" s="189">
        <v>-4</v>
      </c>
      <c r="BS327" s="189">
        <v>4</v>
      </c>
      <c r="BT327" s="189">
        <v>10</v>
      </c>
      <c r="BU327" s="189">
        <v>99</v>
      </c>
      <c r="BV327" s="189"/>
      <c r="BW327" s="189"/>
      <c r="BX327" s="189"/>
      <c r="BY327" s="189"/>
      <c r="BZ327" s="189"/>
      <c r="CA327" s="189"/>
      <c r="CB327" s="189"/>
      <c r="CC327" s="189"/>
      <c r="CD327" s="189"/>
      <c r="CE327" s="189"/>
      <c r="CF327" s="189"/>
      <c r="CG327" s="189"/>
      <c r="CH327" s="189"/>
      <c r="CI327" s="189"/>
      <c r="CJ327" s="189"/>
      <c r="CK327" s="189"/>
      <c r="CL327" s="189"/>
      <c r="CM327" s="189"/>
      <c r="CN327" s="189"/>
      <c r="CO327" s="189"/>
      <c r="CP327" s="189"/>
      <c r="CQ327" s="189"/>
      <c r="CR327" s="189"/>
      <c r="CS327" s="189"/>
      <c r="CT327" s="189"/>
      <c r="CU327" s="189"/>
      <c r="CV327" s="189"/>
      <c r="CW327" s="189"/>
      <c r="CX327" s="189"/>
      <c r="CY327" s="189" t="s">
        <v>191</v>
      </c>
      <c r="CZ327" s="189"/>
      <c r="DA327" s="189" t="s">
        <v>158</v>
      </c>
      <c r="DC327" s="193">
        <v>20.5</v>
      </c>
      <c r="DD327" s="189">
        <f t="shared" si="24"/>
        <v>20</v>
      </c>
      <c r="DE327" s="194">
        <v>0.92</v>
      </c>
      <c r="DF327" s="189"/>
    </row>
    <row r="328" spans="1:178" s="178" customFormat="1" ht="15" customHeight="1" x14ac:dyDescent="0.2">
      <c r="A328" s="189" t="s">
        <v>534</v>
      </c>
      <c r="C328" s="186" t="s">
        <v>535</v>
      </c>
      <c r="D328" s="189" t="s">
        <v>19</v>
      </c>
      <c r="E328" s="189" t="s">
        <v>0</v>
      </c>
      <c r="F328" s="138" t="s">
        <v>344</v>
      </c>
      <c r="G328" s="189">
        <v>1</v>
      </c>
      <c r="H328" s="189">
        <v>400</v>
      </c>
      <c r="I328" s="189" t="s">
        <v>14</v>
      </c>
      <c r="J328" s="190" t="s">
        <v>48</v>
      </c>
      <c r="K328" s="189">
        <v>0</v>
      </c>
      <c r="L328" s="189" t="s">
        <v>544</v>
      </c>
      <c r="M328" s="189" t="s">
        <v>9</v>
      </c>
      <c r="N328" s="189"/>
      <c r="O328" s="189"/>
      <c r="P328" s="190" t="s">
        <v>54</v>
      </c>
      <c r="Q328" s="189" t="s">
        <v>155</v>
      </c>
      <c r="R328" s="191" t="s">
        <v>545</v>
      </c>
      <c r="S328" s="189" t="s">
        <v>156</v>
      </c>
      <c r="T328" s="189"/>
      <c r="U328" s="189"/>
      <c r="V328" s="189" t="s">
        <v>156</v>
      </c>
      <c r="W328" s="189"/>
      <c r="X328" s="189"/>
      <c r="Y328" s="189" t="s">
        <v>156</v>
      </c>
      <c r="Z328" s="189"/>
      <c r="AA328" s="189"/>
      <c r="AB328" s="189" t="s">
        <v>546</v>
      </c>
      <c r="AC328" s="189">
        <v>0.9</v>
      </c>
      <c r="AD328" s="189"/>
      <c r="AE328" s="189"/>
      <c r="AF328" s="189">
        <v>0.1</v>
      </c>
      <c r="AG328" s="189">
        <v>4</v>
      </c>
      <c r="AH328" s="189"/>
      <c r="AI328" s="189" t="s">
        <v>547</v>
      </c>
      <c r="AJ328" s="189">
        <v>20</v>
      </c>
      <c r="AK328" s="189">
        <v>0.625</v>
      </c>
      <c r="AL328" s="189"/>
      <c r="AM328" s="189"/>
      <c r="AN328" s="189"/>
      <c r="AO328" s="189"/>
      <c r="AP328" s="189">
        <v>1</v>
      </c>
      <c r="AQ328" s="189">
        <v>0.625</v>
      </c>
      <c r="AR328" s="189">
        <v>1</v>
      </c>
      <c r="AS328" s="189"/>
      <c r="AT328" s="189">
        <v>1</v>
      </c>
      <c r="AU328" s="189">
        <v>1</v>
      </c>
      <c r="AV328" s="189"/>
      <c r="AW328" s="192" t="s">
        <v>548</v>
      </c>
      <c r="AX328" s="189" t="s">
        <v>44</v>
      </c>
      <c r="AY328" s="189" t="s">
        <v>549</v>
      </c>
      <c r="AZ328" s="189" t="s">
        <v>459</v>
      </c>
      <c r="BA328" s="189"/>
      <c r="BB328" s="189" t="s">
        <v>166</v>
      </c>
      <c r="BC328" s="189" t="s">
        <v>25</v>
      </c>
      <c r="BD328" s="189">
        <v>30</v>
      </c>
      <c r="BE328" s="189">
        <v>1</v>
      </c>
      <c r="BF328" s="189"/>
      <c r="BI328" s="189" t="s">
        <v>242</v>
      </c>
      <c r="BJ328" s="189">
        <v>60</v>
      </c>
      <c r="BK328" s="189">
        <v>1</v>
      </c>
      <c r="BL328" s="189">
        <v>62500</v>
      </c>
      <c r="BM328" s="189">
        <v>0.105</v>
      </c>
      <c r="BN328" s="189">
        <v>1.5</v>
      </c>
      <c r="BO328" s="189">
        <v>0.5</v>
      </c>
      <c r="BP328" s="189">
        <v>30</v>
      </c>
      <c r="BQ328" s="189">
        <v>2</v>
      </c>
      <c r="BR328" s="189">
        <v>-4</v>
      </c>
      <c r="BS328" s="189">
        <v>4</v>
      </c>
      <c r="BT328" s="189">
        <v>10</v>
      </c>
      <c r="BU328" s="189">
        <v>99</v>
      </c>
      <c r="BV328" s="189"/>
      <c r="BW328" s="189"/>
      <c r="BX328" s="189"/>
      <c r="BY328" s="189"/>
      <c r="BZ328" s="189"/>
      <c r="CA328" s="189"/>
      <c r="CB328" s="189"/>
      <c r="CC328" s="189"/>
      <c r="CD328" s="189"/>
      <c r="CE328" s="189"/>
      <c r="CF328" s="189"/>
      <c r="CG328" s="189"/>
      <c r="CH328" s="189"/>
      <c r="CI328" s="189"/>
      <c r="CJ328" s="189"/>
      <c r="CK328" s="189"/>
      <c r="CL328" s="189"/>
      <c r="CM328" s="189"/>
      <c r="CN328" s="189"/>
      <c r="CO328" s="189"/>
      <c r="CP328" s="189"/>
      <c r="CQ328" s="189"/>
      <c r="CR328" s="189"/>
      <c r="CS328" s="189"/>
      <c r="CT328" s="189"/>
      <c r="CU328" s="189"/>
      <c r="CV328" s="189"/>
      <c r="CW328" s="189"/>
      <c r="CX328" s="189"/>
      <c r="CY328" s="189" t="s">
        <v>191</v>
      </c>
      <c r="CZ328" s="189"/>
      <c r="DA328" s="189" t="s">
        <v>158</v>
      </c>
      <c r="DC328" s="193">
        <v>26</v>
      </c>
      <c r="DD328" s="189">
        <f t="shared" si="24"/>
        <v>26</v>
      </c>
      <c r="DE328" s="194">
        <v>0.9</v>
      </c>
      <c r="DF328" s="189"/>
    </row>
    <row r="329" spans="1:178" s="191" customFormat="1" ht="15" customHeight="1" x14ac:dyDescent="0.2">
      <c r="A329" s="195" t="s">
        <v>534</v>
      </c>
      <c r="C329" s="186" t="s">
        <v>535</v>
      </c>
      <c r="D329" s="195" t="s">
        <v>19</v>
      </c>
      <c r="E329" s="195" t="s">
        <v>0</v>
      </c>
      <c r="F329" s="148" t="s">
        <v>344</v>
      </c>
      <c r="G329" s="195">
        <v>1</v>
      </c>
      <c r="H329" s="195">
        <v>400</v>
      </c>
      <c r="I329" s="195" t="s">
        <v>14</v>
      </c>
      <c r="J329" s="196" t="s">
        <v>48</v>
      </c>
      <c r="K329" s="195">
        <v>0</v>
      </c>
      <c r="L329" s="195" t="s">
        <v>544</v>
      </c>
      <c r="M329" s="195" t="s">
        <v>9</v>
      </c>
      <c r="N329" s="195"/>
      <c r="O329" s="195"/>
      <c r="P329" s="196" t="s">
        <v>54</v>
      </c>
      <c r="Q329" s="195" t="s">
        <v>155</v>
      </c>
      <c r="R329" s="191" t="s">
        <v>545</v>
      </c>
      <c r="S329" s="195" t="s">
        <v>156</v>
      </c>
      <c r="T329" s="195"/>
      <c r="U329" s="195"/>
      <c r="V329" s="195" t="s">
        <v>156</v>
      </c>
      <c r="W329" s="195"/>
      <c r="X329" s="195"/>
      <c r="Y329" s="195" t="s">
        <v>156</v>
      </c>
      <c r="Z329" s="195"/>
      <c r="AA329" s="195"/>
      <c r="AB329" s="195" t="s">
        <v>546</v>
      </c>
      <c r="AC329" s="195">
        <v>0.9</v>
      </c>
      <c r="AD329" s="195"/>
      <c r="AE329" s="195"/>
      <c r="AF329" s="195">
        <v>0.1</v>
      </c>
      <c r="AG329" s="195">
        <v>4</v>
      </c>
      <c r="AH329" s="195"/>
      <c r="AI329" s="195" t="s">
        <v>547</v>
      </c>
      <c r="AJ329" s="195">
        <v>20</v>
      </c>
      <c r="AK329" s="195">
        <v>0.625</v>
      </c>
      <c r="AL329" s="195"/>
      <c r="AM329" s="195"/>
      <c r="AN329" s="195"/>
      <c r="AO329" s="195"/>
      <c r="AP329" s="195">
        <v>1</v>
      </c>
      <c r="AQ329" s="195">
        <v>0.625</v>
      </c>
      <c r="AR329" s="195">
        <v>1</v>
      </c>
      <c r="AS329" s="195"/>
      <c r="AT329" s="195">
        <v>1</v>
      </c>
      <c r="AU329" s="195">
        <v>1</v>
      </c>
      <c r="AV329" s="195"/>
      <c r="AW329" s="197" t="s">
        <v>548</v>
      </c>
      <c r="AX329" s="195" t="s">
        <v>44</v>
      </c>
      <c r="AY329" s="195" t="s">
        <v>549</v>
      </c>
      <c r="AZ329" s="195" t="s">
        <v>459</v>
      </c>
      <c r="BA329" s="195"/>
      <c r="BB329" s="195" t="s">
        <v>166</v>
      </c>
      <c r="BC329" s="195" t="s">
        <v>348</v>
      </c>
      <c r="BD329" s="195">
        <v>30</v>
      </c>
      <c r="BE329" s="195">
        <v>1</v>
      </c>
      <c r="BF329" s="195"/>
      <c r="BI329" s="195" t="s">
        <v>242</v>
      </c>
      <c r="BJ329" s="195">
        <v>60</v>
      </c>
      <c r="BK329" s="195">
        <v>1</v>
      </c>
      <c r="BL329" s="195">
        <v>62500</v>
      </c>
      <c r="BM329" s="195">
        <v>0.105</v>
      </c>
      <c r="BN329" s="195">
        <v>1.5</v>
      </c>
      <c r="BO329" s="195">
        <v>0.5</v>
      </c>
      <c r="BP329" s="195">
        <v>30</v>
      </c>
      <c r="BQ329" s="195">
        <v>2</v>
      </c>
      <c r="BR329" s="195">
        <v>-4</v>
      </c>
      <c r="BS329" s="195">
        <v>4</v>
      </c>
      <c r="BT329" s="195">
        <v>15</v>
      </c>
      <c r="BU329" s="195">
        <v>99</v>
      </c>
      <c r="BV329" s="195"/>
      <c r="BW329" s="195"/>
      <c r="BX329" s="195"/>
      <c r="BY329" s="195"/>
      <c r="BZ329" s="195"/>
      <c r="CA329" s="195"/>
      <c r="CB329" s="195"/>
      <c r="CC329" s="195"/>
      <c r="CD329" s="195"/>
      <c r="CE329" s="195"/>
      <c r="CF329" s="195"/>
      <c r="CG329" s="195"/>
      <c r="CH329" s="195"/>
      <c r="CI329" s="195"/>
      <c r="CJ329" s="195"/>
      <c r="CK329" s="195"/>
      <c r="CL329" s="195"/>
      <c r="CM329" s="195"/>
      <c r="CN329" s="195"/>
      <c r="CO329" s="195"/>
      <c r="CP329" s="195"/>
      <c r="CQ329" s="195"/>
      <c r="CR329" s="195"/>
      <c r="CS329" s="195"/>
      <c r="CT329" s="195"/>
      <c r="CU329" s="195"/>
      <c r="CV329" s="195"/>
      <c r="CW329" s="195"/>
      <c r="CX329" s="195"/>
      <c r="CY329" s="195" t="s">
        <v>191</v>
      </c>
      <c r="CZ329" s="195"/>
      <c r="DA329" s="195" t="s">
        <v>158</v>
      </c>
      <c r="DC329" s="198">
        <v>28</v>
      </c>
      <c r="DD329" s="195">
        <f t="shared" si="24"/>
        <v>28</v>
      </c>
      <c r="DE329" s="199">
        <v>0.9</v>
      </c>
      <c r="DF329" s="195"/>
    </row>
    <row r="330" spans="1:178" s="191" customFormat="1" ht="15" customHeight="1" x14ac:dyDescent="0.2">
      <c r="A330" s="195" t="s">
        <v>534</v>
      </c>
      <c r="C330" s="186" t="s">
        <v>535</v>
      </c>
      <c r="D330" s="195" t="s">
        <v>19</v>
      </c>
      <c r="E330" s="195" t="s">
        <v>0</v>
      </c>
      <c r="F330" s="148" t="s">
        <v>344</v>
      </c>
      <c r="G330" s="195">
        <v>1</v>
      </c>
      <c r="H330" s="195">
        <v>400</v>
      </c>
      <c r="I330" s="195" t="s">
        <v>14</v>
      </c>
      <c r="J330" s="196" t="s">
        <v>48</v>
      </c>
      <c r="K330" s="195">
        <v>0</v>
      </c>
      <c r="L330" s="195" t="s">
        <v>544</v>
      </c>
      <c r="M330" s="195" t="s">
        <v>9</v>
      </c>
      <c r="N330" s="195"/>
      <c r="O330" s="195"/>
      <c r="P330" s="196" t="s">
        <v>54</v>
      </c>
      <c r="Q330" s="195" t="s">
        <v>155</v>
      </c>
      <c r="R330" s="191" t="s">
        <v>545</v>
      </c>
      <c r="S330" s="195" t="s">
        <v>156</v>
      </c>
      <c r="T330" s="195"/>
      <c r="U330" s="195"/>
      <c r="V330" s="195" t="s">
        <v>156</v>
      </c>
      <c r="W330" s="195"/>
      <c r="X330" s="195"/>
      <c r="Y330" s="195" t="s">
        <v>156</v>
      </c>
      <c r="Z330" s="195"/>
      <c r="AA330" s="195"/>
      <c r="AB330" s="195" t="s">
        <v>546</v>
      </c>
      <c r="AC330" s="195">
        <v>0.9</v>
      </c>
      <c r="AD330" s="195"/>
      <c r="AE330" s="195"/>
      <c r="AF330" s="195">
        <v>0.1</v>
      </c>
      <c r="AG330" s="195">
        <v>4</v>
      </c>
      <c r="AH330" s="195"/>
      <c r="AI330" s="195" t="s">
        <v>547</v>
      </c>
      <c r="AJ330" s="195">
        <v>20</v>
      </c>
      <c r="AK330" s="195">
        <v>0.625</v>
      </c>
      <c r="AL330" s="195"/>
      <c r="AM330" s="195"/>
      <c r="AN330" s="195"/>
      <c r="AO330" s="195"/>
      <c r="AP330" s="195">
        <v>1</v>
      </c>
      <c r="AQ330" s="195">
        <v>0.625</v>
      </c>
      <c r="AR330" s="195">
        <v>1</v>
      </c>
      <c r="AS330" s="195"/>
      <c r="AT330" s="195">
        <v>1</v>
      </c>
      <c r="AU330" s="195">
        <v>1</v>
      </c>
      <c r="AV330" s="195"/>
      <c r="AW330" s="197" t="s">
        <v>548</v>
      </c>
      <c r="AX330" s="195" t="s">
        <v>44</v>
      </c>
      <c r="AY330" s="195" t="s">
        <v>549</v>
      </c>
      <c r="AZ330" s="195" t="s">
        <v>459</v>
      </c>
      <c r="BA330" s="195"/>
      <c r="BB330" s="195" t="s">
        <v>166</v>
      </c>
      <c r="BC330" s="195" t="s">
        <v>348</v>
      </c>
      <c r="BD330" s="195">
        <v>8</v>
      </c>
      <c r="BE330" s="195">
        <v>1</v>
      </c>
      <c r="BF330" s="195"/>
      <c r="BI330" s="195" t="s">
        <v>242</v>
      </c>
      <c r="BJ330" s="195">
        <v>60</v>
      </c>
      <c r="BK330" s="195">
        <v>1</v>
      </c>
      <c r="BL330" s="195">
        <v>16667</v>
      </c>
      <c r="BM330" s="195">
        <v>0.105</v>
      </c>
      <c r="BN330" s="195">
        <v>1.5</v>
      </c>
      <c r="BO330" s="195">
        <v>0.5</v>
      </c>
      <c r="BP330" s="195">
        <v>8</v>
      </c>
      <c r="BQ330" s="195">
        <v>2</v>
      </c>
      <c r="BR330" s="195">
        <v>-4</v>
      </c>
      <c r="BS330" s="195">
        <v>4</v>
      </c>
      <c r="BT330" s="195">
        <v>15</v>
      </c>
      <c r="BU330" s="195">
        <v>99</v>
      </c>
      <c r="BV330" s="195"/>
      <c r="BW330" s="195"/>
      <c r="BX330" s="195"/>
      <c r="BY330" s="195"/>
      <c r="BZ330" s="195"/>
      <c r="CA330" s="195"/>
      <c r="CB330" s="195"/>
      <c r="CC330" s="195"/>
      <c r="CD330" s="195"/>
      <c r="CE330" s="195"/>
      <c r="CF330" s="195"/>
      <c r="CG330" s="195"/>
      <c r="CH330" s="195"/>
      <c r="CI330" s="195"/>
      <c r="CJ330" s="195"/>
      <c r="CK330" s="195"/>
      <c r="CL330" s="195"/>
      <c r="CM330" s="195"/>
      <c r="CN330" s="195"/>
      <c r="CO330" s="195"/>
      <c r="CP330" s="195"/>
      <c r="CQ330" s="195"/>
      <c r="CR330" s="195"/>
      <c r="CS330" s="195"/>
      <c r="CT330" s="195"/>
      <c r="CU330" s="195"/>
      <c r="CV330" s="195"/>
      <c r="CW330" s="195"/>
      <c r="CX330" s="195"/>
      <c r="CY330" s="195" t="s">
        <v>191</v>
      </c>
      <c r="CZ330" s="195"/>
      <c r="DA330" s="195" t="s">
        <v>158</v>
      </c>
      <c r="DC330" s="198" t="s">
        <v>474</v>
      </c>
      <c r="DD330" s="195" t="s">
        <v>474</v>
      </c>
      <c r="DE330" s="199">
        <v>0.9</v>
      </c>
      <c r="DF330" s="195"/>
    </row>
    <row r="331" spans="1:178" s="191" customFormat="1" ht="15" customHeight="1" x14ac:dyDescent="0.2">
      <c r="A331" s="195" t="s">
        <v>534</v>
      </c>
      <c r="C331" s="186" t="s">
        <v>535</v>
      </c>
      <c r="D331" s="195" t="s">
        <v>19</v>
      </c>
      <c r="E331" s="195" t="s">
        <v>22</v>
      </c>
      <c r="F331" s="148" t="s">
        <v>344</v>
      </c>
      <c r="G331" s="195">
        <v>1</v>
      </c>
      <c r="H331" s="195">
        <v>100</v>
      </c>
      <c r="I331" s="195" t="s">
        <v>14</v>
      </c>
      <c r="J331" s="196" t="s">
        <v>48</v>
      </c>
      <c r="K331" s="195">
        <v>0</v>
      </c>
      <c r="L331" s="195" t="s">
        <v>544</v>
      </c>
      <c r="M331" s="195" t="s">
        <v>9</v>
      </c>
      <c r="N331" s="195"/>
      <c r="O331" s="195"/>
      <c r="P331" s="196" t="s">
        <v>54</v>
      </c>
      <c r="Q331" s="195" t="s">
        <v>155</v>
      </c>
      <c r="R331" s="191" t="s">
        <v>545</v>
      </c>
      <c r="S331" s="195" t="s">
        <v>156</v>
      </c>
      <c r="T331" s="195"/>
      <c r="U331" s="195"/>
      <c r="V331" s="195" t="s">
        <v>156</v>
      </c>
      <c r="W331" s="195"/>
      <c r="X331" s="195"/>
      <c r="Y331" s="195" t="s">
        <v>156</v>
      </c>
      <c r="Z331" s="195"/>
      <c r="AA331" s="195"/>
      <c r="AB331" s="195" t="s">
        <v>546</v>
      </c>
      <c r="AC331" s="195">
        <v>0.9</v>
      </c>
      <c r="AD331" s="195"/>
      <c r="AE331" s="195"/>
      <c r="AF331" s="195">
        <v>0.1</v>
      </c>
      <c r="AG331" s="195">
        <v>4</v>
      </c>
      <c r="AH331" s="195"/>
      <c r="AI331" s="195" t="s">
        <v>547</v>
      </c>
      <c r="AJ331" s="195">
        <v>20</v>
      </c>
      <c r="AK331" s="195">
        <v>0.625</v>
      </c>
      <c r="AL331" s="195"/>
      <c r="AM331" s="195"/>
      <c r="AN331" s="195"/>
      <c r="AO331" s="195"/>
      <c r="AP331" s="195">
        <v>1</v>
      </c>
      <c r="AQ331" s="195">
        <v>0.625</v>
      </c>
      <c r="AR331" s="195">
        <v>1</v>
      </c>
      <c r="AS331" s="195"/>
      <c r="AT331" s="195">
        <v>1</v>
      </c>
      <c r="AU331" s="195">
        <v>1</v>
      </c>
      <c r="AV331" s="195"/>
      <c r="AW331" s="197" t="s">
        <v>548</v>
      </c>
      <c r="AX331" s="195" t="s">
        <v>44</v>
      </c>
      <c r="AY331" s="195" t="s">
        <v>549</v>
      </c>
      <c r="AZ331" s="195" t="s">
        <v>459</v>
      </c>
      <c r="BA331" s="195"/>
      <c r="BB331" s="195" t="s">
        <v>166</v>
      </c>
      <c r="BC331" s="195" t="s">
        <v>25</v>
      </c>
      <c r="BD331" s="195">
        <v>45</v>
      </c>
      <c r="BE331" s="195">
        <v>1</v>
      </c>
      <c r="BF331" s="195"/>
      <c r="BI331" s="195" t="s">
        <v>242</v>
      </c>
      <c r="BJ331" s="195">
        <v>60</v>
      </c>
      <c r="BK331" s="195">
        <v>1</v>
      </c>
      <c r="BL331" s="195">
        <v>93750</v>
      </c>
      <c r="BM331" s="195">
        <v>0.105</v>
      </c>
      <c r="BN331" s="195">
        <v>1.5</v>
      </c>
      <c r="BO331" s="195">
        <v>0.5</v>
      </c>
      <c r="BP331" s="195">
        <v>45</v>
      </c>
      <c r="BQ331" s="195">
        <v>2</v>
      </c>
      <c r="BR331" s="195">
        <v>-4</v>
      </c>
      <c r="BS331" s="195">
        <v>4</v>
      </c>
      <c r="BT331" s="195">
        <v>10</v>
      </c>
      <c r="BU331" s="195">
        <v>99</v>
      </c>
      <c r="BV331" s="195"/>
      <c r="BW331" s="195"/>
      <c r="BX331" s="195"/>
      <c r="BY331" s="195"/>
      <c r="BZ331" s="195"/>
      <c r="CA331" s="195"/>
      <c r="CB331" s="195"/>
      <c r="CC331" s="195"/>
      <c r="CD331" s="195"/>
      <c r="CE331" s="195"/>
      <c r="CF331" s="195"/>
      <c r="CG331" s="195"/>
      <c r="CH331" s="195"/>
      <c r="CI331" s="195"/>
      <c r="CJ331" s="195"/>
      <c r="CK331" s="195"/>
      <c r="CL331" s="195"/>
      <c r="CM331" s="195"/>
      <c r="CN331" s="195"/>
      <c r="CO331" s="195"/>
      <c r="CP331" s="195"/>
      <c r="CQ331" s="195"/>
      <c r="CR331" s="195"/>
      <c r="CS331" s="195"/>
      <c r="CT331" s="195"/>
      <c r="CU331" s="195"/>
      <c r="CV331" s="195"/>
      <c r="CW331" s="195"/>
      <c r="CX331" s="195"/>
      <c r="CY331" s="195" t="s">
        <v>191</v>
      </c>
      <c r="CZ331" s="195"/>
      <c r="DA331" s="195" t="s">
        <v>158</v>
      </c>
      <c r="DC331" s="198">
        <v>2</v>
      </c>
      <c r="DD331" s="195">
        <f t="shared" si="24"/>
        <v>2</v>
      </c>
      <c r="DE331" s="199">
        <v>0.9</v>
      </c>
      <c r="DF331" s="195"/>
    </row>
    <row r="332" spans="1:178" s="191" customFormat="1" ht="15" customHeight="1" x14ac:dyDescent="0.2">
      <c r="A332" s="195" t="s">
        <v>534</v>
      </c>
      <c r="C332" s="186" t="s">
        <v>535</v>
      </c>
      <c r="D332" s="195" t="s">
        <v>19</v>
      </c>
      <c r="E332" s="195" t="s">
        <v>22</v>
      </c>
      <c r="F332" s="148" t="s">
        <v>344</v>
      </c>
      <c r="G332" s="195">
        <v>1</v>
      </c>
      <c r="H332" s="195">
        <v>100</v>
      </c>
      <c r="I332" s="195" t="s">
        <v>14</v>
      </c>
      <c r="J332" s="196" t="s">
        <v>48</v>
      </c>
      <c r="K332" s="195">
        <v>0</v>
      </c>
      <c r="L332" s="195" t="s">
        <v>544</v>
      </c>
      <c r="M332" s="195" t="s">
        <v>9</v>
      </c>
      <c r="N332" s="195"/>
      <c r="O332" s="195"/>
      <c r="P332" s="196" t="s">
        <v>54</v>
      </c>
      <c r="Q332" s="195" t="s">
        <v>155</v>
      </c>
      <c r="R332" s="191" t="s">
        <v>545</v>
      </c>
      <c r="S332" s="195" t="s">
        <v>156</v>
      </c>
      <c r="T332" s="195"/>
      <c r="U332" s="195"/>
      <c r="V332" s="195" t="s">
        <v>156</v>
      </c>
      <c r="W332" s="195"/>
      <c r="X332" s="195"/>
      <c r="Y332" s="195" t="s">
        <v>156</v>
      </c>
      <c r="Z332" s="195"/>
      <c r="AA332" s="195"/>
      <c r="AB332" s="195" t="s">
        <v>546</v>
      </c>
      <c r="AC332" s="195">
        <v>0.9</v>
      </c>
      <c r="AD332" s="195"/>
      <c r="AE332" s="195"/>
      <c r="AF332" s="195">
        <v>0.1</v>
      </c>
      <c r="AG332" s="195">
        <v>4</v>
      </c>
      <c r="AH332" s="195"/>
      <c r="AI332" s="195" t="s">
        <v>547</v>
      </c>
      <c r="AJ332" s="195">
        <v>20</v>
      </c>
      <c r="AK332" s="195">
        <v>0.625</v>
      </c>
      <c r="AL332" s="195"/>
      <c r="AM332" s="195"/>
      <c r="AN332" s="195"/>
      <c r="AO332" s="195"/>
      <c r="AP332" s="195">
        <v>1</v>
      </c>
      <c r="AQ332" s="195">
        <v>0.625</v>
      </c>
      <c r="AR332" s="195">
        <v>1</v>
      </c>
      <c r="AS332" s="195"/>
      <c r="AT332" s="195">
        <v>1</v>
      </c>
      <c r="AU332" s="195">
        <v>1</v>
      </c>
      <c r="AV332" s="195"/>
      <c r="AW332" s="197" t="s">
        <v>548</v>
      </c>
      <c r="AX332" s="195" t="s">
        <v>44</v>
      </c>
      <c r="AY332" s="195" t="s">
        <v>549</v>
      </c>
      <c r="AZ332" s="195" t="s">
        <v>459</v>
      </c>
      <c r="BA332" s="195"/>
      <c r="BB332" s="195" t="s">
        <v>166</v>
      </c>
      <c r="BC332" s="195" t="s">
        <v>25</v>
      </c>
      <c r="BD332" s="195">
        <v>30</v>
      </c>
      <c r="BE332" s="195">
        <v>1</v>
      </c>
      <c r="BF332" s="195"/>
      <c r="BI332" s="195" t="s">
        <v>242</v>
      </c>
      <c r="BJ332" s="195">
        <v>60</v>
      </c>
      <c r="BK332" s="195">
        <v>1</v>
      </c>
      <c r="BL332" s="195">
        <v>62500</v>
      </c>
      <c r="BM332" s="195">
        <v>0.105</v>
      </c>
      <c r="BN332" s="195">
        <v>1.5</v>
      </c>
      <c r="BO332" s="195">
        <v>0.5</v>
      </c>
      <c r="BP332" s="195">
        <v>30</v>
      </c>
      <c r="BQ332" s="195">
        <v>2</v>
      </c>
      <c r="BR332" s="195">
        <v>-4</v>
      </c>
      <c r="BS332" s="195">
        <v>4</v>
      </c>
      <c r="BT332" s="195">
        <v>10</v>
      </c>
      <c r="BU332" s="195">
        <v>99</v>
      </c>
      <c r="BV332" s="195"/>
      <c r="BW332" s="195"/>
      <c r="BX332" s="195"/>
      <c r="BY332" s="195"/>
      <c r="BZ332" s="195"/>
      <c r="CA332" s="195"/>
      <c r="CB332" s="195"/>
      <c r="CC332" s="195"/>
      <c r="CD332" s="195"/>
      <c r="CE332" s="195"/>
      <c r="CF332" s="195"/>
      <c r="CG332" s="195"/>
      <c r="CH332" s="195"/>
      <c r="CI332" s="195"/>
      <c r="CJ332" s="195"/>
      <c r="CK332" s="195"/>
      <c r="CL332" s="195"/>
      <c r="CM332" s="195"/>
      <c r="CN332" s="195"/>
      <c r="CO332" s="195"/>
      <c r="CP332" s="195"/>
      <c r="CQ332" s="195"/>
      <c r="CR332" s="195"/>
      <c r="CS332" s="195"/>
      <c r="CT332" s="195"/>
      <c r="CU332" s="195"/>
      <c r="CV332" s="195"/>
      <c r="CW332" s="195"/>
      <c r="CX332" s="195"/>
      <c r="CY332" s="195" t="s">
        <v>191</v>
      </c>
      <c r="CZ332" s="195"/>
      <c r="DA332" s="195" t="s">
        <v>158</v>
      </c>
      <c r="DC332" s="198">
        <v>5.5</v>
      </c>
      <c r="DD332" s="195">
        <f t="shared" si="24"/>
        <v>5</v>
      </c>
      <c r="DE332" s="199">
        <v>0.97</v>
      </c>
      <c r="DF332" s="195"/>
    </row>
    <row r="333" spans="1:178" s="191" customFormat="1" ht="15" customHeight="1" x14ac:dyDescent="0.2">
      <c r="A333" s="195" t="s">
        <v>534</v>
      </c>
      <c r="C333" s="186" t="s">
        <v>535</v>
      </c>
      <c r="D333" s="195" t="s">
        <v>19</v>
      </c>
      <c r="E333" s="195" t="s">
        <v>22</v>
      </c>
      <c r="F333" s="148" t="s">
        <v>344</v>
      </c>
      <c r="G333" s="195">
        <v>1</v>
      </c>
      <c r="H333" s="195">
        <v>100</v>
      </c>
      <c r="I333" s="195" t="s">
        <v>14</v>
      </c>
      <c r="J333" s="196" t="s">
        <v>48</v>
      </c>
      <c r="K333" s="195">
        <v>0</v>
      </c>
      <c r="L333" s="195" t="s">
        <v>544</v>
      </c>
      <c r="M333" s="195" t="s">
        <v>9</v>
      </c>
      <c r="N333" s="195"/>
      <c r="O333" s="195"/>
      <c r="P333" s="196" t="s">
        <v>54</v>
      </c>
      <c r="Q333" s="195" t="s">
        <v>155</v>
      </c>
      <c r="R333" s="191" t="s">
        <v>545</v>
      </c>
      <c r="S333" s="195" t="s">
        <v>156</v>
      </c>
      <c r="T333" s="195"/>
      <c r="U333" s="195"/>
      <c r="V333" s="195" t="s">
        <v>156</v>
      </c>
      <c r="W333" s="195"/>
      <c r="X333" s="195"/>
      <c r="Y333" s="195" t="s">
        <v>156</v>
      </c>
      <c r="Z333" s="195"/>
      <c r="AA333" s="195"/>
      <c r="AB333" s="195" t="s">
        <v>546</v>
      </c>
      <c r="AC333" s="195">
        <v>0.9</v>
      </c>
      <c r="AD333" s="195"/>
      <c r="AE333" s="195"/>
      <c r="AF333" s="195">
        <v>0.1</v>
      </c>
      <c r="AG333" s="195">
        <v>4</v>
      </c>
      <c r="AH333" s="195"/>
      <c r="AI333" s="195" t="s">
        <v>547</v>
      </c>
      <c r="AJ333" s="195">
        <v>20</v>
      </c>
      <c r="AK333" s="195">
        <v>0.625</v>
      </c>
      <c r="AL333" s="195"/>
      <c r="AM333" s="195"/>
      <c r="AN333" s="195"/>
      <c r="AO333" s="195"/>
      <c r="AP333" s="195">
        <v>1</v>
      </c>
      <c r="AQ333" s="195">
        <v>0.625</v>
      </c>
      <c r="AR333" s="195">
        <v>1</v>
      </c>
      <c r="AS333" s="195"/>
      <c r="AT333" s="195">
        <v>1</v>
      </c>
      <c r="AU333" s="195">
        <v>1</v>
      </c>
      <c r="AV333" s="195"/>
      <c r="AW333" s="197" t="s">
        <v>548</v>
      </c>
      <c r="AX333" s="195" t="s">
        <v>44</v>
      </c>
      <c r="AY333" s="195" t="s">
        <v>549</v>
      </c>
      <c r="AZ333" s="195" t="s">
        <v>459</v>
      </c>
      <c r="BA333" s="195"/>
      <c r="BB333" s="195" t="s">
        <v>166</v>
      </c>
      <c r="BC333" s="195" t="s">
        <v>348</v>
      </c>
      <c r="BD333" s="195">
        <v>30</v>
      </c>
      <c r="BE333" s="195">
        <v>1</v>
      </c>
      <c r="BF333" s="195"/>
      <c r="BI333" s="195" t="s">
        <v>242</v>
      </c>
      <c r="BJ333" s="195">
        <v>60</v>
      </c>
      <c r="BK333" s="195">
        <v>1</v>
      </c>
      <c r="BL333" s="195">
        <v>62500</v>
      </c>
      <c r="BM333" s="195">
        <v>0.105</v>
      </c>
      <c r="BN333" s="195">
        <v>1.5</v>
      </c>
      <c r="BO333" s="195">
        <v>0.5</v>
      </c>
      <c r="BP333" s="195">
        <v>30</v>
      </c>
      <c r="BQ333" s="195">
        <v>2</v>
      </c>
      <c r="BR333" s="195">
        <v>-4</v>
      </c>
      <c r="BS333" s="195">
        <v>4</v>
      </c>
      <c r="BT333" s="195">
        <v>15</v>
      </c>
      <c r="BU333" s="195">
        <v>99</v>
      </c>
      <c r="BV333" s="195"/>
      <c r="BW333" s="195"/>
      <c r="BX333" s="195"/>
      <c r="BY333" s="195"/>
      <c r="BZ333" s="195"/>
      <c r="CA333" s="195"/>
      <c r="CB333" s="195"/>
      <c r="CC333" s="195"/>
      <c r="CD333" s="195"/>
      <c r="CE333" s="195"/>
      <c r="CF333" s="195"/>
      <c r="CG333" s="195"/>
      <c r="CH333" s="195"/>
      <c r="CI333" s="195"/>
      <c r="CJ333" s="195"/>
      <c r="CK333" s="195"/>
      <c r="CL333" s="195"/>
      <c r="CM333" s="195"/>
      <c r="CN333" s="195"/>
      <c r="CO333" s="195"/>
      <c r="CP333" s="195"/>
      <c r="CQ333" s="195"/>
      <c r="CR333" s="195"/>
      <c r="CS333" s="195"/>
      <c r="CT333" s="195"/>
      <c r="CU333" s="195"/>
      <c r="CV333" s="195"/>
      <c r="CW333" s="195"/>
      <c r="CX333" s="195"/>
      <c r="CY333" s="195" t="s">
        <v>191</v>
      </c>
      <c r="CZ333" s="195"/>
      <c r="DA333" s="195" t="s">
        <v>158</v>
      </c>
      <c r="DC333" s="198">
        <v>6</v>
      </c>
      <c r="DD333" s="195">
        <f t="shared" si="24"/>
        <v>6</v>
      </c>
      <c r="DE333" s="199">
        <v>0.9</v>
      </c>
      <c r="DF333" s="195"/>
    </row>
    <row r="334" spans="1:178" s="178" customFormat="1" ht="15" customHeight="1" x14ac:dyDescent="0.2">
      <c r="A334" s="189" t="s">
        <v>534</v>
      </c>
      <c r="C334" s="186" t="s">
        <v>535</v>
      </c>
      <c r="D334" s="189" t="s">
        <v>19</v>
      </c>
      <c r="E334" s="189" t="s">
        <v>22</v>
      </c>
      <c r="F334" s="138" t="s">
        <v>344</v>
      </c>
      <c r="G334" s="189">
        <v>1</v>
      </c>
      <c r="H334" s="189">
        <v>100</v>
      </c>
      <c r="I334" s="189" t="s">
        <v>14</v>
      </c>
      <c r="J334" s="190" t="s">
        <v>48</v>
      </c>
      <c r="K334" s="189">
        <v>0</v>
      </c>
      <c r="L334" s="189" t="s">
        <v>544</v>
      </c>
      <c r="M334" s="189" t="s">
        <v>9</v>
      </c>
      <c r="N334" s="189"/>
      <c r="O334" s="189"/>
      <c r="P334" s="190" t="s">
        <v>54</v>
      </c>
      <c r="Q334" s="189" t="s">
        <v>155</v>
      </c>
      <c r="R334" s="191" t="s">
        <v>545</v>
      </c>
      <c r="S334" s="189" t="s">
        <v>156</v>
      </c>
      <c r="T334" s="189"/>
      <c r="U334" s="189"/>
      <c r="V334" s="189" t="s">
        <v>156</v>
      </c>
      <c r="W334" s="189"/>
      <c r="X334" s="189"/>
      <c r="Y334" s="189" t="s">
        <v>156</v>
      </c>
      <c r="Z334" s="189"/>
      <c r="AA334" s="189"/>
      <c r="AB334" s="189" t="s">
        <v>546</v>
      </c>
      <c r="AC334" s="189">
        <v>0.9</v>
      </c>
      <c r="AD334" s="189"/>
      <c r="AE334" s="189"/>
      <c r="AF334" s="189">
        <v>0.1</v>
      </c>
      <c r="AG334" s="189">
        <v>4</v>
      </c>
      <c r="AH334" s="189"/>
      <c r="AI334" s="189" t="s">
        <v>547</v>
      </c>
      <c r="AJ334" s="189">
        <v>20</v>
      </c>
      <c r="AK334" s="189">
        <v>0.625</v>
      </c>
      <c r="AL334" s="189"/>
      <c r="AM334" s="189"/>
      <c r="AN334" s="189"/>
      <c r="AO334" s="189"/>
      <c r="AP334" s="189">
        <v>1</v>
      </c>
      <c r="AQ334" s="189">
        <v>0.625</v>
      </c>
      <c r="AR334" s="189">
        <v>1</v>
      </c>
      <c r="AS334" s="189"/>
      <c r="AT334" s="189">
        <v>1</v>
      </c>
      <c r="AU334" s="189">
        <v>1</v>
      </c>
      <c r="AV334" s="189"/>
      <c r="AW334" s="192" t="s">
        <v>548</v>
      </c>
      <c r="AX334" s="189" t="s">
        <v>44</v>
      </c>
      <c r="AY334" s="189" t="s">
        <v>549</v>
      </c>
      <c r="AZ334" s="189" t="s">
        <v>459</v>
      </c>
      <c r="BA334" s="189"/>
      <c r="BB334" s="189" t="s">
        <v>166</v>
      </c>
      <c r="BC334" s="189" t="s">
        <v>348</v>
      </c>
      <c r="BD334" s="189">
        <v>8</v>
      </c>
      <c r="BE334" s="189">
        <v>1</v>
      </c>
      <c r="BF334" s="189"/>
      <c r="BI334" s="189" t="s">
        <v>242</v>
      </c>
      <c r="BJ334" s="189">
        <v>60</v>
      </c>
      <c r="BK334" s="189">
        <v>1</v>
      </c>
      <c r="BL334" s="189">
        <v>16667</v>
      </c>
      <c r="BM334" s="189">
        <v>0.105</v>
      </c>
      <c r="BN334" s="189">
        <v>1.5</v>
      </c>
      <c r="BO334" s="189">
        <v>0.5</v>
      </c>
      <c r="BP334" s="189">
        <v>8</v>
      </c>
      <c r="BQ334" s="189">
        <v>2</v>
      </c>
      <c r="BR334" s="189">
        <v>-4</v>
      </c>
      <c r="BS334" s="189">
        <v>4</v>
      </c>
      <c r="BT334" s="189">
        <v>15</v>
      </c>
      <c r="BU334" s="189">
        <v>99</v>
      </c>
      <c r="BV334" s="189"/>
      <c r="BW334" s="189"/>
      <c r="BX334" s="189"/>
      <c r="BY334" s="189"/>
      <c r="BZ334" s="189"/>
      <c r="CA334" s="189"/>
      <c r="CB334" s="189"/>
      <c r="CC334" s="189"/>
      <c r="CD334" s="189"/>
      <c r="CE334" s="189"/>
      <c r="CF334" s="189"/>
      <c r="CG334" s="189"/>
      <c r="CH334" s="189"/>
      <c r="CI334" s="189"/>
      <c r="CJ334" s="189"/>
      <c r="CK334" s="189"/>
      <c r="CL334" s="189"/>
      <c r="CM334" s="189"/>
      <c r="CN334" s="189"/>
      <c r="CO334" s="189"/>
      <c r="CP334" s="189"/>
      <c r="CQ334" s="189"/>
      <c r="CR334" s="189"/>
      <c r="CS334" s="189"/>
      <c r="CT334" s="189"/>
      <c r="CU334" s="189"/>
      <c r="CV334" s="189"/>
      <c r="CW334" s="189"/>
      <c r="CX334" s="189"/>
      <c r="CY334" s="189" t="s">
        <v>191</v>
      </c>
      <c r="CZ334" s="189"/>
      <c r="DA334" s="189" t="s">
        <v>158</v>
      </c>
      <c r="DC334" s="193">
        <v>24</v>
      </c>
      <c r="DD334" s="189">
        <f t="shared" si="24"/>
        <v>24</v>
      </c>
      <c r="DE334" s="194">
        <v>0.9</v>
      </c>
      <c r="DF334" s="189"/>
    </row>
    <row r="335" spans="1:178" s="178" customFormat="1" ht="15" customHeight="1" x14ac:dyDescent="0.2">
      <c r="A335" s="189" t="s">
        <v>534</v>
      </c>
      <c r="C335" s="186" t="s">
        <v>535</v>
      </c>
      <c r="D335" s="189" t="s">
        <v>19</v>
      </c>
      <c r="E335" s="189" t="s">
        <v>22</v>
      </c>
      <c r="F335" s="138" t="s">
        <v>344</v>
      </c>
      <c r="G335" s="189">
        <v>1</v>
      </c>
      <c r="H335" s="189">
        <v>400</v>
      </c>
      <c r="I335" s="189" t="s">
        <v>14</v>
      </c>
      <c r="J335" s="190" t="s">
        <v>48</v>
      </c>
      <c r="K335" s="189">
        <v>0</v>
      </c>
      <c r="L335" s="189" t="s">
        <v>544</v>
      </c>
      <c r="M335" s="189" t="s">
        <v>9</v>
      </c>
      <c r="N335" s="189"/>
      <c r="O335" s="189"/>
      <c r="P335" s="190" t="s">
        <v>54</v>
      </c>
      <c r="Q335" s="189" t="s">
        <v>155</v>
      </c>
      <c r="R335" s="191" t="s">
        <v>545</v>
      </c>
      <c r="S335" s="189" t="s">
        <v>156</v>
      </c>
      <c r="T335" s="189"/>
      <c r="U335" s="189"/>
      <c r="V335" s="189" t="s">
        <v>156</v>
      </c>
      <c r="W335" s="189"/>
      <c r="X335" s="189"/>
      <c r="Y335" s="189" t="s">
        <v>156</v>
      </c>
      <c r="Z335" s="189"/>
      <c r="AA335" s="189"/>
      <c r="AB335" s="189" t="s">
        <v>546</v>
      </c>
      <c r="AC335" s="189">
        <v>0.9</v>
      </c>
      <c r="AD335" s="189"/>
      <c r="AE335" s="189"/>
      <c r="AF335" s="189">
        <v>0.1</v>
      </c>
      <c r="AG335" s="189">
        <v>4</v>
      </c>
      <c r="AH335" s="189"/>
      <c r="AI335" s="189" t="s">
        <v>547</v>
      </c>
      <c r="AJ335" s="189">
        <v>20</v>
      </c>
      <c r="AK335" s="189">
        <v>0.625</v>
      </c>
      <c r="AL335" s="189"/>
      <c r="AM335" s="189"/>
      <c r="AN335" s="189"/>
      <c r="AO335" s="189"/>
      <c r="AP335" s="189">
        <v>1</v>
      </c>
      <c r="AQ335" s="189">
        <v>0.625</v>
      </c>
      <c r="AR335" s="189">
        <v>1</v>
      </c>
      <c r="AS335" s="189"/>
      <c r="AT335" s="189">
        <v>1</v>
      </c>
      <c r="AU335" s="189">
        <v>1</v>
      </c>
      <c r="AV335" s="189"/>
      <c r="AW335" s="192" t="s">
        <v>548</v>
      </c>
      <c r="AX335" s="189" t="s">
        <v>44</v>
      </c>
      <c r="AY335" s="189" t="s">
        <v>549</v>
      </c>
      <c r="AZ335" s="189" t="s">
        <v>459</v>
      </c>
      <c r="BA335" s="189"/>
      <c r="BB335" s="189" t="s">
        <v>166</v>
      </c>
      <c r="BC335" s="189" t="s">
        <v>25</v>
      </c>
      <c r="BD335" s="189">
        <v>45</v>
      </c>
      <c r="BE335" s="189">
        <v>1</v>
      </c>
      <c r="BF335" s="189"/>
      <c r="BI335" s="189" t="s">
        <v>242</v>
      </c>
      <c r="BJ335" s="189">
        <v>60</v>
      </c>
      <c r="BK335" s="189">
        <v>1</v>
      </c>
      <c r="BL335" s="189">
        <v>93750</v>
      </c>
      <c r="BM335" s="189">
        <v>0.105</v>
      </c>
      <c r="BN335" s="189">
        <v>1.5</v>
      </c>
      <c r="BO335" s="189">
        <v>0.5</v>
      </c>
      <c r="BP335" s="189">
        <v>45</v>
      </c>
      <c r="BQ335" s="189">
        <v>2</v>
      </c>
      <c r="BR335" s="189">
        <v>-4</v>
      </c>
      <c r="BS335" s="189">
        <v>4</v>
      </c>
      <c r="BT335" s="189">
        <v>10</v>
      </c>
      <c r="BU335" s="189">
        <v>99</v>
      </c>
      <c r="BV335" s="189"/>
      <c r="BW335" s="189"/>
      <c r="BX335" s="189"/>
      <c r="BY335" s="189"/>
      <c r="BZ335" s="189"/>
      <c r="CA335" s="189"/>
      <c r="CB335" s="189"/>
      <c r="CC335" s="189"/>
      <c r="CD335" s="189"/>
      <c r="CE335" s="189"/>
      <c r="CF335" s="189"/>
      <c r="CG335" s="189"/>
      <c r="CH335" s="189"/>
      <c r="CI335" s="189"/>
      <c r="CJ335" s="189"/>
      <c r="CK335" s="189"/>
      <c r="CL335" s="189"/>
      <c r="CM335" s="189"/>
      <c r="CN335" s="189"/>
      <c r="CO335" s="189"/>
      <c r="CP335" s="189"/>
      <c r="CQ335" s="189"/>
      <c r="CR335" s="189"/>
      <c r="CS335" s="189"/>
      <c r="CT335" s="189"/>
      <c r="CU335" s="189"/>
      <c r="CV335" s="189"/>
      <c r="CW335" s="189"/>
      <c r="CX335" s="189"/>
      <c r="CY335" s="189" t="s">
        <v>191</v>
      </c>
      <c r="CZ335" s="189"/>
      <c r="DA335" s="189" t="s">
        <v>158</v>
      </c>
      <c r="DC335" s="193">
        <v>19</v>
      </c>
      <c r="DD335" s="189">
        <f t="shared" si="24"/>
        <v>19</v>
      </c>
      <c r="DE335" s="194">
        <v>0.9</v>
      </c>
      <c r="DF335" s="189"/>
    </row>
    <row r="336" spans="1:178" s="178" customFormat="1" ht="15" customHeight="1" x14ac:dyDescent="0.2">
      <c r="A336" s="189" t="s">
        <v>534</v>
      </c>
      <c r="C336" s="186" t="s">
        <v>535</v>
      </c>
      <c r="D336" s="189" t="s">
        <v>19</v>
      </c>
      <c r="E336" s="189" t="s">
        <v>22</v>
      </c>
      <c r="F336" s="138" t="s">
        <v>344</v>
      </c>
      <c r="G336" s="189">
        <v>1</v>
      </c>
      <c r="H336" s="189">
        <v>400</v>
      </c>
      <c r="I336" s="189" t="s">
        <v>14</v>
      </c>
      <c r="J336" s="190" t="s">
        <v>48</v>
      </c>
      <c r="K336" s="189">
        <v>0</v>
      </c>
      <c r="L336" s="189" t="s">
        <v>544</v>
      </c>
      <c r="M336" s="189" t="s">
        <v>9</v>
      </c>
      <c r="N336" s="189"/>
      <c r="O336" s="189"/>
      <c r="P336" s="190" t="s">
        <v>54</v>
      </c>
      <c r="Q336" s="189" t="s">
        <v>155</v>
      </c>
      <c r="R336" s="191" t="s">
        <v>545</v>
      </c>
      <c r="S336" s="189" t="s">
        <v>156</v>
      </c>
      <c r="T336" s="189"/>
      <c r="U336" s="189"/>
      <c r="V336" s="189" t="s">
        <v>156</v>
      </c>
      <c r="W336" s="189"/>
      <c r="X336" s="189"/>
      <c r="Y336" s="189" t="s">
        <v>156</v>
      </c>
      <c r="Z336" s="189"/>
      <c r="AA336" s="189"/>
      <c r="AB336" s="189" t="s">
        <v>546</v>
      </c>
      <c r="AC336" s="189">
        <v>0.9</v>
      </c>
      <c r="AD336" s="189"/>
      <c r="AE336" s="189"/>
      <c r="AF336" s="189">
        <v>0.1</v>
      </c>
      <c r="AG336" s="189">
        <v>4</v>
      </c>
      <c r="AH336" s="189"/>
      <c r="AI336" s="189" t="s">
        <v>547</v>
      </c>
      <c r="AJ336" s="189">
        <v>20</v>
      </c>
      <c r="AK336" s="189">
        <v>0.625</v>
      </c>
      <c r="AL336" s="189"/>
      <c r="AM336" s="189"/>
      <c r="AN336" s="189"/>
      <c r="AO336" s="189"/>
      <c r="AP336" s="189">
        <v>1</v>
      </c>
      <c r="AQ336" s="189">
        <v>0.625</v>
      </c>
      <c r="AR336" s="189">
        <v>1</v>
      </c>
      <c r="AS336" s="189"/>
      <c r="AT336" s="189">
        <v>1</v>
      </c>
      <c r="AU336" s="189">
        <v>1</v>
      </c>
      <c r="AV336" s="189"/>
      <c r="AW336" s="192" t="s">
        <v>548</v>
      </c>
      <c r="AX336" s="189" t="s">
        <v>44</v>
      </c>
      <c r="AY336" s="189" t="s">
        <v>549</v>
      </c>
      <c r="AZ336" s="189" t="s">
        <v>459</v>
      </c>
      <c r="BA336" s="189"/>
      <c r="BB336" s="189" t="s">
        <v>166</v>
      </c>
      <c r="BC336" s="189" t="s">
        <v>25</v>
      </c>
      <c r="BD336" s="189">
        <v>30</v>
      </c>
      <c r="BE336" s="189">
        <v>1</v>
      </c>
      <c r="BF336" s="189"/>
      <c r="BI336" s="189" t="s">
        <v>242</v>
      </c>
      <c r="BJ336" s="189">
        <v>60</v>
      </c>
      <c r="BK336" s="189">
        <v>1</v>
      </c>
      <c r="BL336" s="189">
        <v>62500</v>
      </c>
      <c r="BM336" s="189">
        <v>0.105</v>
      </c>
      <c r="BN336" s="189">
        <v>1.5</v>
      </c>
      <c r="BO336" s="189">
        <v>0.5</v>
      </c>
      <c r="BP336" s="189">
        <v>30</v>
      </c>
      <c r="BQ336" s="189">
        <v>2</v>
      </c>
      <c r="BR336" s="189">
        <v>-4</v>
      </c>
      <c r="BS336" s="189">
        <v>4</v>
      </c>
      <c r="BT336" s="189">
        <v>10</v>
      </c>
      <c r="BU336" s="189">
        <v>99</v>
      </c>
      <c r="BV336" s="189"/>
      <c r="BW336" s="189"/>
      <c r="BX336" s="189"/>
      <c r="BY336" s="189"/>
      <c r="BZ336" s="189"/>
      <c r="CA336" s="189"/>
      <c r="CB336" s="189"/>
      <c r="CC336" s="189"/>
      <c r="CD336" s="189"/>
      <c r="CE336" s="189"/>
      <c r="CF336" s="189"/>
      <c r="CG336" s="189"/>
      <c r="CH336" s="189"/>
      <c r="CI336" s="189"/>
      <c r="CJ336" s="189"/>
      <c r="CK336" s="189"/>
      <c r="CL336" s="189"/>
      <c r="CM336" s="189"/>
      <c r="CN336" s="189"/>
      <c r="CO336" s="189"/>
      <c r="CP336" s="189"/>
      <c r="CQ336" s="189"/>
      <c r="CR336" s="189"/>
      <c r="CS336" s="189"/>
      <c r="CT336" s="189"/>
      <c r="CU336" s="189"/>
      <c r="CV336" s="189"/>
      <c r="CW336" s="189"/>
      <c r="CX336" s="189"/>
      <c r="CY336" s="189" t="s">
        <v>191</v>
      </c>
      <c r="CZ336" s="189"/>
      <c r="DA336" s="189" t="s">
        <v>158</v>
      </c>
      <c r="DC336" s="193">
        <v>23.5</v>
      </c>
      <c r="DD336" s="189">
        <f t="shared" si="24"/>
        <v>23</v>
      </c>
      <c r="DE336" s="194">
        <v>0.91</v>
      </c>
      <c r="DF336" s="189"/>
    </row>
    <row r="337" spans="1:110" s="178" customFormat="1" ht="15" customHeight="1" x14ac:dyDescent="0.2">
      <c r="A337" s="189" t="s">
        <v>534</v>
      </c>
      <c r="C337" s="186" t="s">
        <v>535</v>
      </c>
      <c r="D337" s="189" t="s">
        <v>19</v>
      </c>
      <c r="E337" s="189" t="s">
        <v>22</v>
      </c>
      <c r="F337" s="138" t="s">
        <v>344</v>
      </c>
      <c r="G337" s="189">
        <v>1</v>
      </c>
      <c r="H337" s="189">
        <v>400</v>
      </c>
      <c r="I337" s="189" t="s">
        <v>14</v>
      </c>
      <c r="J337" s="190" t="s">
        <v>48</v>
      </c>
      <c r="K337" s="189">
        <v>0</v>
      </c>
      <c r="L337" s="189" t="s">
        <v>544</v>
      </c>
      <c r="M337" s="189" t="s">
        <v>9</v>
      </c>
      <c r="N337" s="189"/>
      <c r="O337" s="189"/>
      <c r="P337" s="190" t="s">
        <v>54</v>
      </c>
      <c r="Q337" s="189" t="s">
        <v>155</v>
      </c>
      <c r="R337" s="191" t="s">
        <v>545</v>
      </c>
      <c r="S337" s="189" t="s">
        <v>156</v>
      </c>
      <c r="T337" s="189"/>
      <c r="U337" s="189"/>
      <c r="V337" s="189" t="s">
        <v>156</v>
      </c>
      <c r="W337" s="189"/>
      <c r="X337" s="189"/>
      <c r="Y337" s="189" t="s">
        <v>156</v>
      </c>
      <c r="Z337" s="189"/>
      <c r="AA337" s="189"/>
      <c r="AB337" s="189" t="s">
        <v>546</v>
      </c>
      <c r="AC337" s="189">
        <v>0.9</v>
      </c>
      <c r="AD337" s="189"/>
      <c r="AE337" s="189"/>
      <c r="AF337" s="189">
        <v>0.1</v>
      </c>
      <c r="AG337" s="189">
        <v>4</v>
      </c>
      <c r="AH337" s="189"/>
      <c r="AI337" s="189" t="s">
        <v>547</v>
      </c>
      <c r="AJ337" s="189">
        <v>20</v>
      </c>
      <c r="AK337" s="189">
        <v>0.625</v>
      </c>
      <c r="AL337" s="189"/>
      <c r="AM337" s="189"/>
      <c r="AN337" s="189"/>
      <c r="AO337" s="189"/>
      <c r="AP337" s="189">
        <v>1</v>
      </c>
      <c r="AQ337" s="189">
        <v>0.625</v>
      </c>
      <c r="AR337" s="189">
        <v>1</v>
      </c>
      <c r="AS337" s="189"/>
      <c r="AT337" s="189">
        <v>1</v>
      </c>
      <c r="AU337" s="189">
        <v>1</v>
      </c>
      <c r="AV337" s="189"/>
      <c r="AW337" s="192" t="s">
        <v>548</v>
      </c>
      <c r="AX337" s="189" t="s">
        <v>44</v>
      </c>
      <c r="AY337" s="189" t="s">
        <v>549</v>
      </c>
      <c r="AZ337" s="189" t="s">
        <v>459</v>
      </c>
      <c r="BA337" s="189"/>
      <c r="BB337" s="189" t="s">
        <v>166</v>
      </c>
      <c r="BC337" s="189" t="s">
        <v>348</v>
      </c>
      <c r="BD337" s="189">
        <v>30</v>
      </c>
      <c r="BE337" s="189">
        <v>1</v>
      </c>
      <c r="BF337" s="189"/>
      <c r="BI337" s="189" t="s">
        <v>242</v>
      </c>
      <c r="BJ337" s="189">
        <v>60</v>
      </c>
      <c r="BK337" s="189">
        <v>1</v>
      </c>
      <c r="BL337" s="189">
        <v>62500</v>
      </c>
      <c r="BM337" s="189">
        <v>0.105</v>
      </c>
      <c r="BN337" s="189">
        <v>1.5</v>
      </c>
      <c r="BO337" s="189">
        <v>0.5</v>
      </c>
      <c r="BP337" s="189">
        <v>30</v>
      </c>
      <c r="BQ337" s="189">
        <v>2</v>
      </c>
      <c r="BR337" s="189">
        <v>-4</v>
      </c>
      <c r="BS337" s="189">
        <v>4</v>
      </c>
      <c r="BT337" s="189">
        <v>15</v>
      </c>
      <c r="BU337" s="189">
        <v>99</v>
      </c>
      <c r="BV337" s="189"/>
      <c r="BW337" s="189"/>
      <c r="BX337" s="189"/>
      <c r="BY337" s="189"/>
      <c r="BZ337" s="189"/>
      <c r="CA337" s="189"/>
      <c r="CB337" s="189"/>
      <c r="CC337" s="189"/>
      <c r="CD337" s="189"/>
      <c r="CE337" s="189"/>
      <c r="CF337" s="189"/>
      <c r="CG337" s="189"/>
      <c r="CH337" s="189"/>
      <c r="CI337" s="189"/>
      <c r="CJ337" s="189"/>
      <c r="CK337" s="189"/>
      <c r="CL337" s="189"/>
      <c r="CM337" s="189"/>
      <c r="CN337" s="189"/>
      <c r="CO337" s="189"/>
      <c r="CP337" s="189"/>
      <c r="CQ337" s="189"/>
      <c r="CR337" s="189"/>
      <c r="CS337" s="189"/>
      <c r="CT337" s="189"/>
      <c r="CU337" s="189"/>
      <c r="CV337" s="189"/>
      <c r="CW337" s="189"/>
      <c r="CX337" s="189"/>
      <c r="CY337" s="189" t="s">
        <v>191</v>
      </c>
      <c r="CZ337" s="189"/>
      <c r="DA337" s="189" t="s">
        <v>158</v>
      </c>
      <c r="DC337" s="193">
        <v>25</v>
      </c>
      <c r="DD337" s="189">
        <f t="shared" si="24"/>
        <v>25</v>
      </c>
      <c r="DE337" s="194">
        <v>0.9</v>
      </c>
      <c r="DF337" s="189"/>
    </row>
    <row r="338" spans="1:110" s="178" customFormat="1" ht="15" customHeight="1" x14ac:dyDescent="0.2">
      <c r="A338" s="189" t="s">
        <v>534</v>
      </c>
      <c r="C338" s="186" t="s">
        <v>535</v>
      </c>
      <c r="D338" s="189" t="s">
        <v>19</v>
      </c>
      <c r="E338" s="189" t="s">
        <v>22</v>
      </c>
      <c r="F338" s="138" t="s">
        <v>344</v>
      </c>
      <c r="G338" s="189">
        <v>1</v>
      </c>
      <c r="H338" s="189">
        <v>400</v>
      </c>
      <c r="I338" s="189" t="s">
        <v>14</v>
      </c>
      <c r="J338" s="190" t="s">
        <v>48</v>
      </c>
      <c r="K338" s="189">
        <v>0</v>
      </c>
      <c r="L338" s="189" t="s">
        <v>544</v>
      </c>
      <c r="M338" s="189" t="s">
        <v>9</v>
      </c>
      <c r="N338" s="189"/>
      <c r="O338" s="189"/>
      <c r="P338" s="190" t="s">
        <v>54</v>
      </c>
      <c r="Q338" s="189" t="s">
        <v>155</v>
      </c>
      <c r="R338" s="191" t="s">
        <v>545</v>
      </c>
      <c r="S338" s="189" t="s">
        <v>156</v>
      </c>
      <c r="T338" s="189"/>
      <c r="U338" s="189"/>
      <c r="V338" s="189" t="s">
        <v>156</v>
      </c>
      <c r="W338" s="189"/>
      <c r="X338" s="189"/>
      <c r="Y338" s="189" t="s">
        <v>156</v>
      </c>
      <c r="Z338" s="189"/>
      <c r="AA338" s="189"/>
      <c r="AB338" s="189" t="s">
        <v>546</v>
      </c>
      <c r="AC338" s="189">
        <v>0.9</v>
      </c>
      <c r="AD338" s="189"/>
      <c r="AE338" s="189"/>
      <c r="AF338" s="189">
        <v>0.1</v>
      </c>
      <c r="AG338" s="189">
        <v>4</v>
      </c>
      <c r="AH338" s="189"/>
      <c r="AI338" s="189" t="s">
        <v>547</v>
      </c>
      <c r="AJ338" s="189">
        <v>20</v>
      </c>
      <c r="AK338" s="189">
        <v>0.625</v>
      </c>
      <c r="AL338" s="189"/>
      <c r="AM338" s="189"/>
      <c r="AN338" s="189"/>
      <c r="AO338" s="189"/>
      <c r="AP338" s="189">
        <v>1</v>
      </c>
      <c r="AQ338" s="189">
        <v>0.625</v>
      </c>
      <c r="AR338" s="189">
        <v>1</v>
      </c>
      <c r="AS338" s="189"/>
      <c r="AT338" s="189">
        <v>1</v>
      </c>
      <c r="AU338" s="189">
        <v>1</v>
      </c>
      <c r="AV338" s="189"/>
      <c r="AW338" s="192" t="s">
        <v>548</v>
      </c>
      <c r="AX338" s="189" t="s">
        <v>44</v>
      </c>
      <c r="AY338" s="189" t="s">
        <v>549</v>
      </c>
      <c r="AZ338" s="189" t="s">
        <v>459</v>
      </c>
      <c r="BA338" s="189"/>
      <c r="BB338" s="189" t="s">
        <v>166</v>
      </c>
      <c r="BC338" s="189" t="s">
        <v>348</v>
      </c>
      <c r="BD338" s="189">
        <v>8</v>
      </c>
      <c r="BE338" s="189">
        <v>1</v>
      </c>
      <c r="BF338" s="189"/>
      <c r="BI338" s="189" t="s">
        <v>242</v>
      </c>
      <c r="BJ338" s="189">
        <v>60</v>
      </c>
      <c r="BK338" s="189">
        <v>1</v>
      </c>
      <c r="BL338" s="189">
        <v>16667</v>
      </c>
      <c r="BM338" s="189">
        <v>0.105</v>
      </c>
      <c r="BN338" s="189">
        <v>1.5</v>
      </c>
      <c r="BO338" s="189">
        <v>0.5</v>
      </c>
      <c r="BP338" s="189">
        <v>8</v>
      </c>
      <c r="BQ338" s="189">
        <v>2</v>
      </c>
      <c r="BR338" s="189">
        <v>-4</v>
      </c>
      <c r="BS338" s="189">
        <v>4</v>
      </c>
      <c r="BT338" s="189">
        <v>15</v>
      </c>
      <c r="BU338" s="189">
        <v>99</v>
      </c>
      <c r="BV338" s="189"/>
      <c r="BW338" s="189"/>
      <c r="BX338" s="189"/>
      <c r="BY338" s="189"/>
      <c r="BZ338" s="189"/>
      <c r="CA338" s="189"/>
      <c r="CB338" s="189"/>
      <c r="CC338" s="189"/>
      <c r="CD338" s="189"/>
      <c r="CE338" s="189"/>
      <c r="CF338" s="189"/>
      <c r="CG338" s="189"/>
      <c r="CH338" s="189"/>
      <c r="CI338" s="189"/>
      <c r="CJ338" s="189"/>
      <c r="CK338" s="189"/>
      <c r="CL338" s="189"/>
      <c r="CM338" s="189"/>
      <c r="CN338" s="189"/>
      <c r="CO338" s="189"/>
      <c r="CP338" s="189"/>
      <c r="CQ338" s="189"/>
      <c r="CR338" s="189"/>
      <c r="CS338" s="189"/>
      <c r="CT338" s="189"/>
      <c r="CU338" s="189"/>
      <c r="CV338" s="189"/>
      <c r="CW338" s="189"/>
      <c r="CX338" s="189"/>
      <c r="CY338" s="189" t="s">
        <v>191</v>
      </c>
      <c r="CZ338" s="189"/>
      <c r="DA338" s="189" t="s">
        <v>158</v>
      </c>
      <c r="DC338" s="193" t="s">
        <v>474</v>
      </c>
      <c r="DD338" s="189" t="s">
        <v>474</v>
      </c>
      <c r="DE338" s="194">
        <v>0.9</v>
      </c>
      <c r="DF338" s="189"/>
    </row>
    <row r="339" spans="1:110" s="178" customFormat="1" ht="15" customHeight="1" x14ac:dyDescent="0.2">
      <c r="A339" s="189" t="s">
        <v>534</v>
      </c>
      <c r="C339" s="186" t="s">
        <v>535</v>
      </c>
      <c r="D339" s="189" t="s">
        <v>19</v>
      </c>
      <c r="E339" s="189" t="s">
        <v>0</v>
      </c>
      <c r="F339" s="138" t="s">
        <v>20</v>
      </c>
      <c r="G339" s="189">
        <v>1</v>
      </c>
      <c r="H339" s="189">
        <v>100</v>
      </c>
      <c r="I339" s="189" t="s">
        <v>14</v>
      </c>
      <c r="J339" s="190" t="s">
        <v>48</v>
      </c>
      <c r="K339" s="189">
        <v>0</v>
      </c>
      <c r="L339" s="189" t="s">
        <v>544</v>
      </c>
      <c r="M339" s="189" t="s">
        <v>9</v>
      </c>
      <c r="N339" s="189"/>
      <c r="O339" s="189" t="s">
        <v>550</v>
      </c>
      <c r="P339" s="190" t="s">
        <v>54</v>
      </c>
      <c r="Q339" s="189" t="s">
        <v>155</v>
      </c>
      <c r="R339" s="191" t="s">
        <v>545</v>
      </c>
      <c r="S339" s="189" t="s">
        <v>156</v>
      </c>
      <c r="T339" s="189"/>
      <c r="U339" s="189"/>
      <c r="V339" s="189" t="s">
        <v>156</v>
      </c>
      <c r="W339" s="189"/>
      <c r="X339" s="189"/>
      <c r="Y339" s="189" t="s">
        <v>156</v>
      </c>
      <c r="Z339" s="189"/>
      <c r="AA339" s="189"/>
      <c r="AB339" s="178" t="s">
        <v>546</v>
      </c>
      <c r="AC339" s="189">
        <v>0.9</v>
      </c>
      <c r="AD339" s="189"/>
      <c r="AE339" s="189"/>
      <c r="AF339" s="189">
        <v>0.1</v>
      </c>
      <c r="AG339" s="189">
        <v>4</v>
      </c>
      <c r="AH339" s="189"/>
      <c r="AI339" s="189" t="s">
        <v>547</v>
      </c>
      <c r="AJ339" s="189">
        <v>20</v>
      </c>
      <c r="AK339" s="189">
        <v>0.625</v>
      </c>
      <c r="AL339" s="189"/>
      <c r="AM339" s="189"/>
      <c r="AN339" s="189"/>
      <c r="AO339" s="189"/>
      <c r="AP339" s="189">
        <v>1</v>
      </c>
      <c r="AQ339" s="189">
        <v>0.625</v>
      </c>
      <c r="AR339" s="189">
        <v>1</v>
      </c>
      <c r="AS339" s="189"/>
      <c r="AT339" s="189">
        <v>1</v>
      </c>
      <c r="AU339" s="189">
        <v>1</v>
      </c>
      <c r="AV339" s="189"/>
      <c r="AW339" s="192" t="s">
        <v>548</v>
      </c>
      <c r="AX339" s="189" t="s">
        <v>44</v>
      </c>
      <c r="AY339" s="189" t="s">
        <v>549</v>
      </c>
      <c r="AZ339" s="189" t="s">
        <v>459</v>
      </c>
      <c r="BA339" s="189"/>
      <c r="BB339" s="189" t="s">
        <v>166</v>
      </c>
      <c r="BC339" s="189" t="s">
        <v>25</v>
      </c>
      <c r="BD339" s="189">
        <v>0.2</v>
      </c>
      <c r="BE339" s="189">
        <v>1</v>
      </c>
      <c r="BF339" s="189"/>
      <c r="BI339" s="189" t="s">
        <v>245</v>
      </c>
      <c r="BJ339" s="189">
        <v>250</v>
      </c>
      <c r="BK339" s="189">
        <v>1</v>
      </c>
      <c r="BL339" s="189">
        <v>100</v>
      </c>
      <c r="BM339" s="189">
        <v>1</v>
      </c>
      <c r="BN339" s="189">
        <v>1</v>
      </c>
      <c r="BO339" s="189">
        <v>1</v>
      </c>
      <c r="BP339" s="189">
        <v>0.2</v>
      </c>
      <c r="BQ339" s="189">
        <v>0</v>
      </c>
      <c r="BR339" s="189">
        <v>0</v>
      </c>
      <c r="BS339" s="189">
        <v>0</v>
      </c>
      <c r="BT339" s="189">
        <v>10</v>
      </c>
      <c r="BU339" s="189">
        <v>99</v>
      </c>
      <c r="BV339" s="189"/>
      <c r="BW339" s="189"/>
      <c r="BX339" s="189"/>
      <c r="BY339" s="189"/>
      <c r="BZ339" s="189"/>
      <c r="CA339" s="189"/>
      <c r="CB339" s="189"/>
      <c r="CC339" s="189"/>
      <c r="CD339" s="189"/>
      <c r="CE339" s="189"/>
      <c r="CF339" s="189"/>
      <c r="CG339" s="189"/>
      <c r="CH339" s="189"/>
      <c r="CI339" s="189"/>
      <c r="CJ339" s="189"/>
      <c r="CK339" s="189"/>
      <c r="CL339" s="189"/>
      <c r="CM339" s="189"/>
      <c r="CN339" s="189"/>
      <c r="CO339" s="189"/>
      <c r="CP339" s="189"/>
      <c r="CQ339" s="189"/>
      <c r="CR339" s="189"/>
      <c r="CS339" s="189"/>
      <c r="CT339" s="189"/>
      <c r="CU339" s="189"/>
      <c r="CV339" s="189"/>
      <c r="CW339" s="189"/>
      <c r="CX339" s="189"/>
      <c r="CY339" s="189" t="s">
        <v>191</v>
      </c>
      <c r="CZ339" s="189"/>
      <c r="DA339" s="189" t="s">
        <v>158</v>
      </c>
      <c r="DC339" s="193">
        <v>8</v>
      </c>
      <c r="DD339" s="193">
        <v>8</v>
      </c>
      <c r="DE339" s="194">
        <v>0.9</v>
      </c>
      <c r="DF339" s="189"/>
    </row>
    <row r="340" spans="1:110" s="178" customFormat="1" ht="15" customHeight="1" x14ac:dyDescent="0.2">
      <c r="A340" s="189" t="s">
        <v>534</v>
      </c>
      <c r="C340" s="186" t="s">
        <v>535</v>
      </c>
      <c r="D340" s="189" t="s">
        <v>19</v>
      </c>
      <c r="E340" s="189" t="s">
        <v>0</v>
      </c>
      <c r="F340" s="138" t="s">
        <v>20</v>
      </c>
      <c r="G340" s="189">
        <v>1</v>
      </c>
      <c r="H340" s="189">
        <v>400</v>
      </c>
      <c r="I340" s="189" t="s">
        <v>14</v>
      </c>
      <c r="J340" s="190" t="s">
        <v>48</v>
      </c>
      <c r="K340" s="189">
        <v>0</v>
      </c>
      <c r="L340" s="189" t="s">
        <v>544</v>
      </c>
      <c r="M340" s="189" t="s">
        <v>9</v>
      </c>
      <c r="N340" s="189"/>
      <c r="O340" s="189"/>
      <c r="P340" s="190" t="s">
        <v>54</v>
      </c>
      <c r="Q340" s="189" t="s">
        <v>155</v>
      </c>
      <c r="R340" s="191" t="s">
        <v>545</v>
      </c>
      <c r="S340" s="189" t="s">
        <v>156</v>
      </c>
      <c r="T340" s="189"/>
      <c r="U340" s="189"/>
      <c r="V340" s="189" t="s">
        <v>156</v>
      </c>
      <c r="W340" s="189"/>
      <c r="X340" s="189"/>
      <c r="Y340" s="189" t="s">
        <v>156</v>
      </c>
      <c r="Z340" s="189"/>
      <c r="AA340" s="189"/>
      <c r="AB340" s="178" t="s">
        <v>546</v>
      </c>
      <c r="AC340" s="189">
        <v>0.9</v>
      </c>
      <c r="AD340" s="189"/>
      <c r="AE340" s="189"/>
      <c r="AF340" s="189">
        <v>0.1</v>
      </c>
      <c r="AG340" s="189">
        <v>4</v>
      </c>
      <c r="AH340" s="189"/>
      <c r="AI340" s="189" t="s">
        <v>547</v>
      </c>
      <c r="AJ340" s="189">
        <v>20</v>
      </c>
      <c r="AK340" s="189">
        <v>0.625</v>
      </c>
      <c r="AL340" s="189"/>
      <c r="AM340" s="189"/>
      <c r="AN340" s="189"/>
      <c r="AO340" s="189"/>
      <c r="AP340" s="189">
        <v>1</v>
      </c>
      <c r="AQ340" s="189">
        <v>0.625</v>
      </c>
      <c r="AR340" s="189">
        <v>1</v>
      </c>
      <c r="AS340" s="189"/>
      <c r="AT340" s="189">
        <v>1</v>
      </c>
      <c r="AU340" s="189">
        <v>1</v>
      </c>
      <c r="AV340" s="189"/>
      <c r="AW340" s="192" t="s">
        <v>548</v>
      </c>
      <c r="AX340" s="189" t="s">
        <v>44</v>
      </c>
      <c r="AY340" s="189" t="s">
        <v>549</v>
      </c>
      <c r="AZ340" s="189" t="s">
        <v>459</v>
      </c>
      <c r="BA340" s="189"/>
      <c r="BB340" s="189" t="s">
        <v>166</v>
      </c>
      <c r="BC340" s="189" t="s">
        <v>25</v>
      </c>
      <c r="BD340" s="189">
        <v>0.2</v>
      </c>
      <c r="BE340" s="189">
        <v>1</v>
      </c>
      <c r="BF340" s="189"/>
      <c r="BI340" s="189" t="s">
        <v>245</v>
      </c>
      <c r="BJ340" s="189">
        <v>250</v>
      </c>
      <c r="BK340" s="189">
        <v>1</v>
      </c>
      <c r="BL340" s="189">
        <v>100</v>
      </c>
      <c r="BM340" s="189">
        <v>1</v>
      </c>
      <c r="BN340" s="189">
        <v>1</v>
      </c>
      <c r="BO340" s="189">
        <v>1</v>
      </c>
      <c r="BP340" s="189">
        <v>0.2</v>
      </c>
      <c r="BQ340" s="189">
        <v>0</v>
      </c>
      <c r="BR340" s="189">
        <v>0</v>
      </c>
      <c r="BS340" s="189">
        <v>0</v>
      </c>
      <c r="BT340" s="189">
        <v>10</v>
      </c>
      <c r="BU340" s="189">
        <v>99</v>
      </c>
      <c r="BV340" s="189"/>
      <c r="BW340" s="189"/>
      <c r="BX340" s="189"/>
      <c r="BY340" s="189"/>
      <c r="BZ340" s="189"/>
      <c r="CA340" s="189"/>
      <c r="CB340" s="189"/>
      <c r="CC340" s="189"/>
      <c r="CD340" s="189"/>
      <c r="CE340" s="189"/>
      <c r="CF340" s="189"/>
      <c r="CG340" s="189"/>
      <c r="CH340" s="189"/>
      <c r="CI340" s="189"/>
      <c r="CJ340" s="189"/>
      <c r="CK340" s="189"/>
      <c r="CL340" s="189"/>
      <c r="CM340" s="189"/>
      <c r="CN340" s="189"/>
      <c r="CO340" s="189"/>
      <c r="CP340" s="189"/>
      <c r="CQ340" s="189"/>
      <c r="CR340" s="189"/>
      <c r="CS340" s="189"/>
      <c r="CT340" s="189"/>
      <c r="CU340" s="189"/>
      <c r="CV340" s="189"/>
      <c r="CW340" s="189"/>
      <c r="CX340" s="189"/>
      <c r="CY340" s="189" t="s">
        <v>191</v>
      </c>
      <c r="CZ340" s="189"/>
      <c r="DA340" s="189" t="s">
        <v>158</v>
      </c>
      <c r="DC340" s="193">
        <v>7</v>
      </c>
      <c r="DD340" s="193">
        <v>7</v>
      </c>
      <c r="DE340" s="194">
        <v>0.9</v>
      </c>
      <c r="DF340" s="189"/>
    </row>
    <row r="341" spans="1:110" s="178" customFormat="1" ht="15" customHeight="1" x14ac:dyDescent="0.2">
      <c r="A341" s="189" t="s">
        <v>534</v>
      </c>
      <c r="C341" s="186" t="s">
        <v>535</v>
      </c>
      <c r="D341" s="189" t="s">
        <v>19</v>
      </c>
      <c r="E341" s="189" t="s">
        <v>0</v>
      </c>
      <c r="F341" s="138" t="s">
        <v>20</v>
      </c>
      <c r="G341" s="189">
        <v>1</v>
      </c>
      <c r="H341" s="189">
        <v>100</v>
      </c>
      <c r="I341" s="189" t="s">
        <v>14</v>
      </c>
      <c r="J341" s="190" t="s">
        <v>48</v>
      </c>
      <c r="K341" s="189">
        <v>0</v>
      </c>
      <c r="L341" s="189" t="s">
        <v>544</v>
      </c>
      <c r="M341" s="189" t="s">
        <v>9</v>
      </c>
      <c r="N341" s="189"/>
      <c r="O341" s="189" t="s">
        <v>551</v>
      </c>
      <c r="P341" s="190" t="s">
        <v>54</v>
      </c>
      <c r="Q341" s="189" t="s">
        <v>155</v>
      </c>
      <c r="R341" s="191" t="s">
        <v>545</v>
      </c>
      <c r="S341" s="189" t="s">
        <v>156</v>
      </c>
      <c r="T341" s="189"/>
      <c r="U341" s="189"/>
      <c r="V341" s="189" t="s">
        <v>156</v>
      </c>
      <c r="W341" s="189"/>
      <c r="X341" s="189"/>
      <c r="Y341" s="189" t="s">
        <v>156</v>
      </c>
      <c r="Z341" s="189"/>
      <c r="AA341" s="189"/>
      <c r="AB341" s="178" t="s">
        <v>546</v>
      </c>
      <c r="AC341" s="189">
        <v>0.9</v>
      </c>
      <c r="AD341" s="189"/>
      <c r="AE341" s="189"/>
      <c r="AF341" s="189">
        <v>0.1</v>
      </c>
      <c r="AG341" s="189">
        <v>4</v>
      </c>
      <c r="AH341" s="189"/>
      <c r="AI341" s="189" t="s">
        <v>547</v>
      </c>
      <c r="AJ341" s="189">
        <v>20</v>
      </c>
      <c r="AK341" s="189">
        <v>0.625</v>
      </c>
      <c r="AL341" s="189"/>
      <c r="AM341" s="189"/>
      <c r="AN341" s="189"/>
      <c r="AO341" s="189"/>
      <c r="AP341" s="189">
        <v>1</v>
      </c>
      <c r="AQ341" s="189">
        <v>0.625</v>
      </c>
      <c r="AR341" s="189">
        <v>1</v>
      </c>
      <c r="AS341" s="189"/>
      <c r="AT341" s="189">
        <v>1</v>
      </c>
      <c r="AU341" s="189">
        <v>1</v>
      </c>
      <c r="AV341" s="189"/>
      <c r="AW341" s="192" t="s">
        <v>548</v>
      </c>
      <c r="AX341" s="189" t="s">
        <v>44</v>
      </c>
      <c r="AY341" s="189" t="s">
        <v>549</v>
      </c>
      <c r="AZ341" s="189" t="s">
        <v>459</v>
      </c>
      <c r="BA341" s="189"/>
      <c r="BB341" s="189" t="s">
        <v>166</v>
      </c>
      <c r="BC341" s="189" t="s">
        <v>25</v>
      </c>
      <c r="BD341" s="189">
        <v>0.2</v>
      </c>
      <c r="BE341" s="189">
        <v>1</v>
      </c>
      <c r="BF341" s="189"/>
      <c r="BI341" s="189" t="s">
        <v>245</v>
      </c>
      <c r="BJ341" s="189">
        <v>250</v>
      </c>
      <c r="BK341" s="189">
        <v>1</v>
      </c>
      <c r="BL341" s="189">
        <v>100</v>
      </c>
      <c r="BM341" s="189">
        <v>1</v>
      </c>
      <c r="BN341" s="189">
        <v>1</v>
      </c>
      <c r="BO341" s="189">
        <v>1</v>
      </c>
      <c r="BP341" s="189">
        <v>0.2</v>
      </c>
      <c r="BQ341" s="189">
        <v>0</v>
      </c>
      <c r="BR341" s="189">
        <v>0</v>
      </c>
      <c r="BS341" s="189">
        <v>0</v>
      </c>
      <c r="BT341" s="189">
        <v>10</v>
      </c>
      <c r="BU341" s="189">
        <v>99</v>
      </c>
      <c r="BV341" s="189"/>
      <c r="BW341" s="189"/>
      <c r="BX341" s="189"/>
      <c r="BY341" s="189"/>
      <c r="BZ341" s="189"/>
      <c r="CA341" s="189"/>
      <c r="CB341" s="189"/>
      <c r="CC341" s="189"/>
      <c r="CD341" s="189"/>
      <c r="CE341" s="189"/>
      <c r="CF341" s="189"/>
      <c r="CG341" s="189"/>
      <c r="CH341" s="189"/>
      <c r="CI341" s="189"/>
      <c r="CJ341" s="189"/>
      <c r="CK341" s="189"/>
      <c r="CL341" s="189"/>
      <c r="CM341" s="189"/>
      <c r="CN341" s="189"/>
      <c r="CO341" s="189"/>
      <c r="CP341" s="189"/>
      <c r="CQ341" s="189"/>
      <c r="CR341" s="189"/>
      <c r="CS341" s="189"/>
      <c r="CT341" s="189"/>
      <c r="CU341" s="189"/>
      <c r="CV341" s="189"/>
      <c r="CW341" s="189"/>
      <c r="CX341" s="189"/>
      <c r="CY341" s="189" t="s">
        <v>191</v>
      </c>
      <c r="CZ341" s="189"/>
      <c r="DA341" s="189" t="s">
        <v>158</v>
      </c>
      <c r="DC341" s="193">
        <v>15</v>
      </c>
      <c r="DD341" s="193">
        <v>15</v>
      </c>
      <c r="DE341" s="194">
        <v>0.9</v>
      </c>
      <c r="DF341" s="189"/>
    </row>
    <row r="342" spans="1:110" s="178" customFormat="1" ht="15" customHeight="1" x14ac:dyDescent="0.2">
      <c r="A342" s="189" t="s">
        <v>534</v>
      </c>
      <c r="C342" s="186" t="s">
        <v>535</v>
      </c>
      <c r="D342" s="189" t="s">
        <v>19</v>
      </c>
      <c r="E342" s="189" t="s">
        <v>0</v>
      </c>
      <c r="F342" s="138" t="s">
        <v>20</v>
      </c>
      <c r="G342" s="189">
        <v>1</v>
      </c>
      <c r="H342" s="189">
        <v>100</v>
      </c>
      <c r="I342" s="189" t="s">
        <v>14</v>
      </c>
      <c r="J342" s="190" t="s">
        <v>48</v>
      </c>
      <c r="K342" s="189">
        <v>0</v>
      </c>
      <c r="L342" s="189" t="s">
        <v>544</v>
      </c>
      <c r="M342" s="189" t="s">
        <v>9</v>
      </c>
      <c r="N342" s="189"/>
      <c r="O342" s="189" t="s">
        <v>552</v>
      </c>
      <c r="P342" s="190" t="s">
        <v>54</v>
      </c>
      <c r="Q342" s="189" t="s">
        <v>155</v>
      </c>
      <c r="R342" s="191" t="s">
        <v>545</v>
      </c>
      <c r="S342" s="189" t="s">
        <v>156</v>
      </c>
      <c r="T342" s="189"/>
      <c r="U342" s="189"/>
      <c r="V342" s="189" t="s">
        <v>156</v>
      </c>
      <c r="W342" s="189"/>
      <c r="X342" s="189"/>
      <c r="Y342" s="189" t="s">
        <v>156</v>
      </c>
      <c r="Z342" s="189"/>
      <c r="AA342" s="189"/>
      <c r="AB342" s="178" t="s">
        <v>546</v>
      </c>
      <c r="AC342" s="189">
        <v>0.9</v>
      </c>
      <c r="AD342" s="189"/>
      <c r="AE342" s="189"/>
      <c r="AF342" s="189">
        <v>0.1</v>
      </c>
      <c r="AG342" s="189">
        <v>4</v>
      </c>
      <c r="AH342" s="189"/>
      <c r="AI342" s="189" t="s">
        <v>547</v>
      </c>
      <c r="AJ342" s="189">
        <v>20</v>
      </c>
      <c r="AK342" s="189">
        <v>0.625</v>
      </c>
      <c r="AL342" s="189"/>
      <c r="AM342" s="189"/>
      <c r="AN342" s="189"/>
      <c r="AO342" s="189"/>
      <c r="AP342" s="189">
        <v>1</v>
      </c>
      <c r="AQ342" s="189">
        <v>0.625</v>
      </c>
      <c r="AR342" s="189">
        <v>1</v>
      </c>
      <c r="AS342" s="189"/>
      <c r="AT342" s="189">
        <v>1</v>
      </c>
      <c r="AU342" s="189">
        <v>1</v>
      </c>
      <c r="AV342" s="189"/>
      <c r="AW342" s="192" t="s">
        <v>548</v>
      </c>
      <c r="AX342" s="189" t="s">
        <v>44</v>
      </c>
      <c r="AY342" s="189" t="s">
        <v>549</v>
      </c>
      <c r="AZ342" s="189" t="s">
        <v>459</v>
      </c>
      <c r="BA342" s="189"/>
      <c r="BB342" s="189" t="s">
        <v>166</v>
      </c>
      <c r="BC342" s="189" t="s">
        <v>25</v>
      </c>
      <c r="BD342" s="189">
        <v>0.2</v>
      </c>
      <c r="BE342" s="189">
        <v>1</v>
      </c>
      <c r="BF342" s="189"/>
      <c r="BI342" s="189" t="s">
        <v>245</v>
      </c>
      <c r="BJ342" s="189">
        <v>250</v>
      </c>
      <c r="BK342" s="189">
        <v>1</v>
      </c>
      <c r="BL342" s="189">
        <v>100</v>
      </c>
      <c r="BM342" s="189">
        <v>1</v>
      </c>
      <c r="BN342" s="189">
        <v>1</v>
      </c>
      <c r="BO342" s="189">
        <v>1</v>
      </c>
      <c r="BP342" s="189">
        <v>0.2</v>
      </c>
      <c r="BQ342" s="189">
        <v>0</v>
      </c>
      <c r="BR342" s="189">
        <v>0</v>
      </c>
      <c r="BS342" s="189">
        <v>0</v>
      </c>
      <c r="BT342" s="189">
        <v>10</v>
      </c>
      <c r="BU342" s="189">
        <v>99</v>
      </c>
      <c r="BV342" s="189"/>
      <c r="BW342" s="189"/>
      <c r="BX342" s="189"/>
      <c r="BY342" s="189"/>
      <c r="BZ342" s="189"/>
      <c r="CA342" s="189"/>
      <c r="CB342" s="189"/>
      <c r="CC342" s="189"/>
      <c r="CD342" s="189"/>
      <c r="CE342" s="189"/>
      <c r="CF342" s="189"/>
      <c r="CG342" s="189"/>
      <c r="CH342" s="189"/>
      <c r="CI342" s="189"/>
      <c r="CJ342" s="189"/>
      <c r="CK342" s="189"/>
      <c r="CL342" s="189"/>
      <c r="CM342" s="189"/>
      <c r="CN342" s="189"/>
      <c r="CO342" s="189"/>
      <c r="CP342" s="189"/>
      <c r="CQ342" s="189"/>
      <c r="CR342" s="189"/>
      <c r="CS342" s="189"/>
      <c r="CT342" s="189"/>
      <c r="CU342" s="189"/>
      <c r="CV342" s="189"/>
      <c r="CW342" s="189"/>
      <c r="CX342" s="189"/>
      <c r="CY342" s="189" t="s">
        <v>191</v>
      </c>
      <c r="CZ342" s="189"/>
      <c r="DA342" s="189" t="s">
        <v>158</v>
      </c>
      <c r="DC342" s="193">
        <v>23</v>
      </c>
      <c r="DD342" s="193">
        <v>23</v>
      </c>
      <c r="DE342" s="194">
        <v>0.9</v>
      </c>
      <c r="DF342" s="189"/>
    </row>
    <row r="343" spans="1:110" s="178" customFormat="1" ht="15" customHeight="1" x14ac:dyDescent="0.2">
      <c r="A343" s="189" t="s">
        <v>534</v>
      </c>
      <c r="C343" s="186" t="s">
        <v>535</v>
      </c>
      <c r="D343" s="189" t="s">
        <v>19</v>
      </c>
      <c r="E343" s="189" t="s">
        <v>0</v>
      </c>
      <c r="F343" s="138" t="s">
        <v>20</v>
      </c>
      <c r="G343" s="189">
        <v>1</v>
      </c>
      <c r="H343" s="189">
        <v>100</v>
      </c>
      <c r="I343" s="189" t="s">
        <v>14</v>
      </c>
      <c r="J343" s="190" t="s">
        <v>48</v>
      </c>
      <c r="K343" s="189">
        <v>0</v>
      </c>
      <c r="L343" s="189" t="s">
        <v>544</v>
      </c>
      <c r="M343" s="189" t="s">
        <v>9</v>
      </c>
      <c r="N343" s="189"/>
      <c r="O343" s="189" t="s">
        <v>553</v>
      </c>
      <c r="P343" s="190" t="s">
        <v>54</v>
      </c>
      <c r="Q343" s="189" t="s">
        <v>155</v>
      </c>
      <c r="R343" s="191" t="s">
        <v>545</v>
      </c>
      <c r="S343" s="189" t="s">
        <v>156</v>
      </c>
      <c r="T343" s="189"/>
      <c r="U343" s="189"/>
      <c r="V343" s="189" t="s">
        <v>156</v>
      </c>
      <c r="W343" s="189"/>
      <c r="X343" s="189"/>
      <c r="Y343" s="189" t="s">
        <v>156</v>
      </c>
      <c r="Z343" s="189"/>
      <c r="AA343" s="189"/>
      <c r="AB343" s="178" t="s">
        <v>546</v>
      </c>
      <c r="AC343" s="189">
        <v>0.9</v>
      </c>
      <c r="AD343" s="189"/>
      <c r="AE343" s="189"/>
      <c r="AF343" s="189">
        <v>0.1</v>
      </c>
      <c r="AG343" s="189">
        <v>4</v>
      </c>
      <c r="AH343" s="189"/>
      <c r="AI343" s="189" t="s">
        <v>547</v>
      </c>
      <c r="AJ343" s="189">
        <v>20</v>
      </c>
      <c r="AK343" s="189">
        <v>0.625</v>
      </c>
      <c r="AL343" s="189"/>
      <c r="AM343" s="189"/>
      <c r="AN343" s="189"/>
      <c r="AO343" s="189"/>
      <c r="AP343" s="189">
        <v>1</v>
      </c>
      <c r="AQ343" s="189">
        <v>0.625</v>
      </c>
      <c r="AR343" s="189">
        <v>1</v>
      </c>
      <c r="AS343" s="189"/>
      <c r="AT343" s="189">
        <v>1</v>
      </c>
      <c r="AU343" s="189">
        <v>1</v>
      </c>
      <c r="AV343" s="189"/>
      <c r="AW343" s="192" t="s">
        <v>548</v>
      </c>
      <c r="AX343" s="189" t="s">
        <v>44</v>
      </c>
      <c r="AY343" s="189" t="s">
        <v>549</v>
      </c>
      <c r="AZ343" s="189" t="s">
        <v>459</v>
      </c>
      <c r="BA343" s="189"/>
      <c r="BB343" s="189" t="s">
        <v>166</v>
      </c>
      <c r="BC343" s="189" t="s">
        <v>25</v>
      </c>
      <c r="BD343" s="189">
        <v>0.2</v>
      </c>
      <c r="BE343" s="189">
        <v>1</v>
      </c>
      <c r="BF343" s="189"/>
      <c r="BI343" s="189" t="s">
        <v>245</v>
      </c>
      <c r="BJ343" s="189">
        <v>250</v>
      </c>
      <c r="BK343" s="189">
        <v>1</v>
      </c>
      <c r="BL343" s="189">
        <v>100</v>
      </c>
      <c r="BM343" s="189">
        <v>1</v>
      </c>
      <c r="BN343" s="189">
        <v>1</v>
      </c>
      <c r="BO343" s="189">
        <v>1</v>
      </c>
      <c r="BP343" s="189">
        <v>0.2</v>
      </c>
      <c r="BQ343" s="189">
        <v>0</v>
      </c>
      <c r="BR343" s="189">
        <v>0</v>
      </c>
      <c r="BS343" s="189">
        <v>0</v>
      </c>
      <c r="BT343" s="189">
        <v>10</v>
      </c>
      <c r="BU343" s="189">
        <v>99</v>
      </c>
      <c r="BV343" s="189"/>
      <c r="BW343" s="189"/>
      <c r="BX343" s="189"/>
      <c r="BY343" s="189"/>
      <c r="BZ343" s="189"/>
      <c r="CA343" s="189"/>
      <c r="CB343" s="189"/>
      <c r="CC343" s="189"/>
      <c r="CD343" s="189"/>
      <c r="CE343" s="189"/>
      <c r="CF343" s="189"/>
      <c r="CG343" s="189"/>
      <c r="CH343" s="189"/>
      <c r="CI343" s="189"/>
      <c r="CJ343" s="189"/>
      <c r="CK343" s="189"/>
      <c r="CL343" s="189"/>
      <c r="CM343" s="189"/>
      <c r="CN343" s="189"/>
      <c r="CO343" s="189"/>
      <c r="CP343" s="189"/>
      <c r="CQ343" s="189"/>
      <c r="CR343" s="189"/>
      <c r="CS343" s="189"/>
      <c r="CT343" s="189"/>
      <c r="CU343" s="189"/>
      <c r="CV343" s="189"/>
      <c r="CW343" s="189"/>
      <c r="CX343" s="189"/>
      <c r="CY343" s="189" t="s">
        <v>191</v>
      </c>
      <c r="CZ343" s="189"/>
      <c r="DA343" s="189" t="s">
        <v>158</v>
      </c>
      <c r="DC343" s="193" t="s">
        <v>554</v>
      </c>
      <c r="DD343" s="189" t="s">
        <v>474</v>
      </c>
      <c r="DE343" s="194">
        <v>0.9</v>
      </c>
      <c r="DF343" s="189"/>
    </row>
    <row r="344" spans="1:110" s="178" customFormat="1" ht="15" customHeight="1" x14ac:dyDescent="0.2">
      <c r="A344" s="189" t="s">
        <v>534</v>
      </c>
      <c r="C344" s="186" t="s">
        <v>535</v>
      </c>
      <c r="D344" s="189" t="s">
        <v>19</v>
      </c>
      <c r="E344" s="189" t="s">
        <v>22</v>
      </c>
      <c r="F344" s="138" t="s">
        <v>20</v>
      </c>
      <c r="G344" s="189">
        <v>1</v>
      </c>
      <c r="H344" s="189">
        <v>100</v>
      </c>
      <c r="I344" s="189" t="s">
        <v>14</v>
      </c>
      <c r="J344" s="190" t="s">
        <v>48</v>
      </c>
      <c r="K344" s="189">
        <v>0</v>
      </c>
      <c r="L344" s="189" t="s">
        <v>544</v>
      </c>
      <c r="M344" s="189" t="s">
        <v>9</v>
      </c>
      <c r="N344" s="189"/>
      <c r="O344" s="189" t="s">
        <v>550</v>
      </c>
      <c r="P344" s="190" t="s">
        <v>54</v>
      </c>
      <c r="Q344" s="189" t="s">
        <v>155</v>
      </c>
      <c r="R344" s="191" t="s">
        <v>545</v>
      </c>
      <c r="S344" s="189" t="s">
        <v>156</v>
      </c>
      <c r="T344" s="189"/>
      <c r="U344" s="189"/>
      <c r="V344" s="189" t="s">
        <v>156</v>
      </c>
      <c r="W344" s="189"/>
      <c r="X344" s="189"/>
      <c r="Y344" s="189" t="s">
        <v>156</v>
      </c>
      <c r="Z344" s="189"/>
      <c r="AA344" s="189"/>
      <c r="AB344" s="178" t="s">
        <v>546</v>
      </c>
      <c r="AC344" s="189">
        <v>0.9</v>
      </c>
      <c r="AD344" s="189"/>
      <c r="AE344" s="189"/>
      <c r="AF344" s="189">
        <v>0.1</v>
      </c>
      <c r="AG344" s="189">
        <v>4</v>
      </c>
      <c r="AH344" s="189"/>
      <c r="AI344" s="189" t="s">
        <v>547</v>
      </c>
      <c r="AJ344" s="189">
        <v>20</v>
      </c>
      <c r="AK344" s="189">
        <v>0.625</v>
      </c>
      <c r="AL344" s="189"/>
      <c r="AM344" s="189"/>
      <c r="AN344" s="189"/>
      <c r="AO344" s="189"/>
      <c r="AP344" s="189">
        <v>1</v>
      </c>
      <c r="AQ344" s="189">
        <v>0.625</v>
      </c>
      <c r="AR344" s="189">
        <v>1</v>
      </c>
      <c r="AS344" s="189"/>
      <c r="AT344" s="189">
        <v>1</v>
      </c>
      <c r="AU344" s="189">
        <v>1</v>
      </c>
      <c r="AV344" s="189"/>
      <c r="AW344" s="192" t="s">
        <v>548</v>
      </c>
      <c r="AX344" s="189" t="s">
        <v>44</v>
      </c>
      <c r="AY344" s="189" t="s">
        <v>549</v>
      </c>
      <c r="AZ344" s="189" t="s">
        <v>459</v>
      </c>
      <c r="BA344" s="189"/>
      <c r="BB344" s="189" t="s">
        <v>166</v>
      </c>
      <c r="BC344" s="189" t="s">
        <v>25</v>
      </c>
      <c r="BD344" s="189">
        <v>0.2</v>
      </c>
      <c r="BE344" s="189">
        <v>1</v>
      </c>
      <c r="BF344" s="189"/>
      <c r="BI344" s="189" t="s">
        <v>245</v>
      </c>
      <c r="BJ344" s="189">
        <v>250</v>
      </c>
      <c r="BK344" s="189">
        <v>1</v>
      </c>
      <c r="BL344" s="189">
        <v>100</v>
      </c>
      <c r="BM344" s="189">
        <v>1</v>
      </c>
      <c r="BN344" s="189">
        <v>1</v>
      </c>
      <c r="BO344" s="189">
        <v>1</v>
      </c>
      <c r="BP344" s="189">
        <v>0.2</v>
      </c>
      <c r="BQ344" s="189">
        <v>0</v>
      </c>
      <c r="BR344" s="189">
        <v>0</v>
      </c>
      <c r="BS344" s="189">
        <v>0</v>
      </c>
      <c r="BT344" s="189">
        <v>10</v>
      </c>
      <c r="BU344" s="189">
        <v>99</v>
      </c>
      <c r="BV344" s="189"/>
      <c r="BW344" s="189"/>
      <c r="BX344" s="189"/>
      <c r="BY344" s="189"/>
      <c r="BZ344" s="189"/>
      <c r="CA344" s="189"/>
      <c r="CB344" s="189"/>
      <c r="CC344" s="189"/>
      <c r="CD344" s="189"/>
      <c r="CE344" s="189"/>
      <c r="CF344" s="189"/>
      <c r="CG344" s="189"/>
      <c r="CH344" s="189"/>
      <c r="CI344" s="189"/>
      <c r="CJ344" s="189"/>
      <c r="CK344" s="189"/>
      <c r="CL344" s="189"/>
      <c r="CM344" s="189"/>
      <c r="CN344" s="189"/>
      <c r="CO344" s="189"/>
      <c r="CP344" s="189"/>
      <c r="CQ344" s="189"/>
      <c r="CR344" s="189"/>
      <c r="CS344" s="189"/>
      <c r="CT344" s="189"/>
      <c r="CU344" s="189"/>
      <c r="CV344" s="189"/>
      <c r="CW344" s="189"/>
      <c r="CX344" s="189"/>
      <c r="CY344" s="189" t="s">
        <v>191</v>
      </c>
      <c r="CZ344" s="189"/>
      <c r="DA344" s="189" t="s">
        <v>158</v>
      </c>
      <c r="DC344" s="193">
        <v>10</v>
      </c>
      <c r="DD344" s="193">
        <f>FLOOR(DC344,1)</f>
        <v>10</v>
      </c>
      <c r="DE344" s="194">
        <v>0.9</v>
      </c>
      <c r="DF344" s="189"/>
    </row>
    <row r="345" spans="1:110" s="178" customFormat="1" ht="15" customHeight="1" x14ac:dyDescent="0.2">
      <c r="A345" s="189" t="s">
        <v>534</v>
      </c>
      <c r="C345" s="186" t="s">
        <v>535</v>
      </c>
      <c r="D345" s="189" t="s">
        <v>19</v>
      </c>
      <c r="E345" s="189" t="s">
        <v>22</v>
      </c>
      <c r="F345" s="138" t="s">
        <v>20</v>
      </c>
      <c r="G345" s="189">
        <v>1</v>
      </c>
      <c r="H345" s="189">
        <v>400</v>
      </c>
      <c r="I345" s="189" t="s">
        <v>14</v>
      </c>
      <c r="J345" s="190" t="s">
        <v>48</v>
      </c>
      <c r="K345" s="189">
        <v>0</v>
      </c>
      <c r="L345" s="189" t="s">
        <v>544</v>
      </c>
      <c r="M345" s="189" t="s">
        <v>9</v>
      </c>
      <c r="N345" s="189"/>
      <c r="O345" s="189"/>
      <c r="P345" s="190" t="s">
        <v>54</v>
      </c>
      <c r="Q345" s="189" t="s">
        <v>155</v>
      </c>
      <c r="R345" s="191" t="s">
        <v>545</v>
      </c>
      <c r="S345" s="189" t="s">
        <v>156</v>
      </c>
      <c r="T345" s="189"/>
      <c r="U345" s="189"/>
      <c r="V345" s="189" t="s">
        <v>156</v>
      </c>
      <c r="W345" s="189"/>
      <c r="X345" s="189"/>
      <c r="Y345" s="189" t="s">
        <v>156</v>
      </c>
      <c r="Z345" s="189"/>
      <c r="AA345" s="189"/>
      <c r="AB345" s="178" t="s">
        <v>546</v>
      </c>
      <c r="AC345" s="189">
        <v>0.9</v>
      </c>
      <c r="AD345" s="189"/>
      <c r="AE345" s="189"/>
      <c r="AF345" s="189">
        <v>0.1</v>
      </c>
      <c r="AG345" s="189">
        <v>4</v>
      </c>
      <c r="AH345" s="189"/>
      <c r="AI345" s="189" t="s">
        <v>547</v>
      </c>
      <c r="AJ345" s="189">
        <v>20</v>
      </c>
      <c r="AK345" s="189">
        <v>0.625</v>
      </c>
      <c r="AL345" s="189"/>
      <c r="AM345" s="189"/>
      <c r="AN345" s="189"/>
      <c r="AO345" s="189"/>
      <c r="AP345" s="189">
        <v>1</v>
      </c>
      <c r="AQ345" s="189">
        <v>0.625</v>
      </c>
      <c r="AR345" s="189">
        <v>1</v>
      </c>
      <c r="AS345" s="189"/>
      <c r="AT345" s="189">
        <v>1</v>
      </c>
      <c r="AU345" s="189">
        <v>1</v>
      </c>
      <c r="AV345" s="189"/>
      <c r="AW345" s="192" t="s">
        <v>548</v>
      </c>
      <c r="AX345" s="189" t="s">
        <v>44</v>
      </c>
      <c r="AY345" s="189" t="s">
        <v>549</v>
      </c>
      <c r="AZ345" s="189" t="s">
        <v>459</v>
      </c>
      <c r="BA345" s="189"/>
      <c r="BB345" s="189" t="s">
        <v>166</v>
      </c>
      <c r="BC345" s="189" t="s">
        <v>25</v>
      </c>
      <c r="BD345" s="189">
        <v>0.2</v>
      </c>
      <c r="BE345" s="189">
        <v>1</v>
      </c>
      <c r="BF345" s="189"/>
      <c r="BI345" s="189" t="s">
        <v>245</v>
      </c>
      <c r="BJ345" s="189">
        <v>250</v>
      </c>
      <c r="BK345" s="189">
        <v>1</v>
      </c>
      <c r="BL345" s="189">
        <v>100</v>
      </c>
      <c r="BM345" s="189">
        <v>1</v>
      </c>
      <c r="BN345" s="189">
        <v>1</v>
      </c>
      <c r="BO345" s="189">
        <v>1</v>
      </c>
      <c r="BP345" s="189">
        <v>0.2</v>
      </c>
      <c r="BQ345" s="189">
        <v>0</v>
      </c>
      <c r="BR345" s="189">
        <v>0</v>
      </c>
      <c r="BS345" s="189">
        <v>0</v>
      </c>
      <c r="BT345" s="189">
        <v>10</v>
      </c>
      <c r="BU345" s="189">
        <v>99</v>
      </c>
      <c r="BV345" s="189"/>
      <c r="BW345" s="189"/>
      <c r="BX345" s="189"/>
      <c r="BY345" s="189"/>
      <c r="BZ345" s="189"/>
      <c r="CA345" s="189"/>
      <c r="CB345" s="189"/>
      <c r="CC345" s="189"/>
      <c r="CD345" s="189"/>
      <c r="CE345" s="189"/>
      <c r="CF345" s="189"/>
      <c r="CG345" s="189"/>
      <c r="CH345" s="189"/>
      <c r="CI345" s="189"/>
      <c r="CJ345" s="189"/>
      <c r="CK345" s="189"/>
      <c r="CL345" s="189"/>
      <c r="CM345" s="189"/>
      <c r="CN345" s="189"/>
      <c r="CO345" s="189"/>
      <c r="CP345" s="189"/>
      <c r="CQ345" s="189"/>
      <c r="CR345" s="189"/>
      <c r="CS345" s="189"/>
      <c r="CT345" s="189"/>
      <c r="CU345" s="189"/>
      <c r="CV345" s="189"/>
      <c r="CW345" s="189"/>
      <c r="CX345" s="189"/>
      <c r="CY345" s="189" t="s">
        <v>191</v>
      </c>
      <c r="CZ345" s="189"/>
      <c r="DA345" s="189" t="s">
        <v>158</v>
      </c>
      <c r="DC345" s="193">
        <v>10</v>
      </c>
      <c r="DD345" s="193">
        <f>FLOOR(DC345,1)</f>
        <v>10</v>
      </c>
      <c r="DE345" s="194">
        <v>0.9</v>
      </c>
      <c r="DF345" s="189"/>
    </row>
    <row r="346" spans="1:110" s="178" customFormat="1" ht="15" customHeight="1" x14ac:dyDescent="0.2">
      <c r="A346" s="189" t="s">
        <v>534</v>
      </c>
      <c r="C346" s="186" t="s">
        <v>535</v>
      </c>
      <c r="D346" s="189" t="s">
        <v>19</v>
      </c>
      <c r="E346" s="189" t="s">
        <v>22</v>
      </c>
      <c r="F346" s="138" t="s">
        <v>20</v>
      </c>
      <c r="G346" s="189">
        <v>1</v>
      </c>
      <c r="H346" s="189">
        <v>100</v>
      </c>
      <c r="I346" s="189" t="s">
        <v>14</v>
      </c>
      <c r="J346" s="190" t="s">
        <v>48</v>
      </c>
      <c r="K346" s="189">
        <v>0</v>
      </c>
      <c r="L346" s="189" t="s">
        <v>544</v>
      </c>
      <c r="M346" s="189" t="s">
        <v>9</v>
      </c>
      <c r="N346" s="189"/>
      <c r="O346" s="189" t="s">
        <v>551</v>
      </c>
      <c r="P346" s="190" t="s">
        <v>54</v>
      </c>
      <c r="Q346" s="189" t="s">
        <v>155</v>
      </c>
      <c r="R346" s="191" t="s">
        <v>545</v>
      </c>
      <c r="S346" s="189" t="s">
        <v>156</v>
      </c>
      <c r="T346" s="189"/>
      <c r="U346" s="189"/>
      <c r="V346" s="189" t="s">
        <v>156</v>
      </c>
      <c r="W346" s="189"/>
      <c r="X346" s="189"/>
      <c r="Y346" s="189" t="s">
        <v>156</v>
      </c>
      <c r="Z346" s="189"/>
      <c r="AA346" s="189"/>
      <c r="AB346" s="178" t="s">
        <v>546</v>
      </c>
      <c r="AC346" s="189">
        <v>0.9</v>
      </c>
      <c r="AD346" s="189"/>
      <c r="AE346" s="189"/>
      <c r="AF346" s="189">
        <v>0.1</v>
      </c>
      <c r="AG346" s="189">
        <v>4</v>
      </c>
      <c r="AH346" s="189"/>
      <c r="AI346" s="189" t="s">
        <v>547</v>
      </c>
      <c r="AJ346" s="189">
        <v>20</v>
      </c>
      <c r="AK346" s="189">
        <v>0.625</v>
      </c>
      <c r="AL346" s="189"/>
      <c r="AM346" s="189"/>
      <c r="AN346" s="189"/>
      <c r="AO346" s="189"/>
      <c r="AP346" s="189">
        <v>1</v>
      </c>
      <c r="AQ346" s="189">
        <v>0.625</v>
      </c>
      <c r="AR346" s="189">
        <v>1</v>
      </c>
      <c r="AS346" s="189"/>
      <c r="AT346" s="189">
        <v>1</v>
      </c>
      <c r="AU346" s="189">
        <v>1</v>
      </c>
      <c r="AV346" s="189"/>
      <c r="AW346" s="192" t="s">
        <v>548</v>
      </c>
      <c r="AX346" s="189" t="s">
        <v>44</v>
      </c>
      <c r="AY346" s="189" t="s">
        <v>549</v>
      </c>
      <c r="AZ346" s="189" t="s">
        <v>459</v>
      </c>
      <c r="BA346" s="189"/>
      <c r="BB346" s="189" t="s">
        <v>166</v>
      </c>
      <c r="BC346" s="189" t="s">
        <v>25</v>
      </c>
      <c r="BD346" s="189">
        <v>0.2</v>
      </c>
      <c r="BE346" s="189">
        <v>1</v>
      </c>
      <c r="BF346" s="189"/>
      <c r="BI346" s="189" t="s">
        <v>245</v>
      </c>
      <c r="BJ346" s="189">
        <v>250</v>
      </c>
      <c r="BK346" s="189">
        <v>1</v>
      </c>
      <c r="BL346" s="189">
        <v>100</v>
      </c>
      <c r="BM346" s="189">
        <v>1</v>
      </c>
      <c r="BN346" s="189">
        <v>1</v>
      </c>
      <c r="BO346" s="189">
        <v>1</v>
      </c>
      <c r="BP346" s="189">
        <v>0.2</v>
      </c>
      <c r="BQ346" s="189">
        <v>0</v>
      </c>
      <c r="BR346" s="189">
        <v>0</v>
      </c>
      <c r="BS346" s="189">
        <v>0</v>
      </c>
      <c r="BT346" s="189">
        <v>10</v>
      </c>
      <c r="BU346" s="189">
        <v>99</v>
      </c>
      <c r="BV346" s="189"/>
      <c r="BW346" s="189"/>
      <c r="BX346" s="189"/>
      <c r="BY346" s="189"/>
      <c r="BZ346" s="189"/>
      <c r="CA346" s="189"/>
      <c r="CB346" s="189"/>
      <c r="CC346" s="189"/>
      <c r="CD346" s="189"/>
      <c r="CE346" s="189"/>
      <c r="CF346" s="189"/>
      <c r="CG346" s="189"/>
      <c r="CH346" s="189"/>
      <c r="CI346" s="189"/>
      <c r="CJ346" s="189"/>
      <c r="CK346" s="189"/>
      <c r="CL346" s="189"/>
      <c r="CM346" s="189"/>
      <c r="CN346" s="189"/>
      <c r="CO346" s="189"/>
      <c r="CP346" s="189"/>
      <c r="CQ346" s="189"/>
      <c r="CR346" s="189"/>
      <c r="CS346" s="189"/>
      <c r="CT346" s="189"/>
      <c r="CU346" s="189"/>
      <c r="CV346" s="189"/>
      <c r="CW346" s="189"/>
      <c r="CX346" s="189"/>
      <c r="CY346" s="189" t="s">
        <v>191</v>
      </c>
      <c r="CZ346" s="189"/>
      <c r="DA346" s="189" t="s">
        <v>158</v>
      </c>
      <c r="DC346" s="193">
        <v>16</v>
      </c>
      <c r="DD346" s="193">
        <f>FLOOR(DC346,1)</f>
        <v>16</v>
      </c>
      <c r="DE346" s="194">
        <v>0.9</v>
      </c>
      <c r="DF346" s="189"/>
    </row>
    <row r="347" spans="1:110" s="178" customFormat="1" ht="15" customHeight="1" x14ac:dyDescent="0.2">
      <c r="A347" s="189" t="s">
        <v>534</v>
      </c>
      <c r="C347" s="186" t="s">
        <v>535</v>
      </c>
      <c r="D347" s="189" t="s">
        <v>19</v>
      </c>
      <c r="E347" s="189" t="s">
        <v>22</v>
      </c>
      <c r="F347" s="138" t="s">
        <v>20</v>
      </c>
      <c r="G347" s="189">
        <v>1</v>
      </c>
      <c r="H347" s="189">
        <v>100</v>
      </c>
      <c r="I347" s="189" t="s">
        <v>14</v>
      </c>
      <c r="J347" s="190" t="s">
        <v>48</v>
      </c>
      <c r="K347" s="189">
        <v>0</v>
      </c>
      <c r="L347" s="189" t="s">
        <v>544</v>
      </c>
      <c r="M347" s="189" t="s">
        <v>9</v>
      </c>
      <c r="N347" s="189"/>
      <c r="O347" s="189" t="s">
        <v>552</v>
      </c>
      <c r="P347" s="190" t="s">
        <v>54</v>
      </c>
      <c r="Q347" s="189" t="s">
        <v>155</v>
      </c>
      <c r="R347" s="191" t="s">
        <v>545</v>
      </c>
      <c r="S347" s="189" t="s">
        <v>156</v>
      </c>
      <c r="T347" s="189"/>
      <c r="U347" s="189"/>
      <c r="V347" s="189" t="s">
        <v>156</v>
      </c>
      <c r="W347" s="189"/>
      <c r="X347" s="189"/>
      <c r="Y347" s="189" t="s">
        <v>156</v>
      </c>
      <c r="Z347" s="189"/>
      <c r="AA347" s="189"/>
      <c r="AB347" s="178" t="s">
        <v>546</v>
      </c>
      <c r="AC347" s="189">
        <v>0.9</v>
      </c>
      <c r="AD347" s="189"/>
      <c r="AE347" s="189"/>
      <c r="AF347" s="189">
        <v>0.1</v>
      </c>
      <c r="AG347" s="189">
        <v>4</v>
      </c>
      <c r="AH347" s="189"/>
      <c r="AI347" s="189" t="s">
        <v>547</v>
      </c>
      <c r="AJ347" s="189">
        <v>20</v>
      </c>
      <c r="AK347" s="189">
        <v>0.625</v>
      </c>
      <c r="AL347" s="189"/>
      <c r="AM347" s="189"/>
      <c r="AN347" s="189"/>
      <c r="AO347" s="189"/>
      <c r="AP347" s="189">
        <v>1</v>
      </c>
      <c r="AQ347" s="189">
        <v>0.625</v>
      </c>
      <c r="AR347" s="189">
        <v>1</v>
      </c>
      <c r="AS347" s="189"/>
      <c r="AT347" s="189">
        <v>1</v>
      </c>
      <c r="AU347" s="189">
        <v>1</v>
      </c>
      <c r="AV347" s="189"/>
      <c r="AW347" s="192" t="s">
        <v>548</v>
      </c>
      <c r="AX347" s="189" t="s">
        <v>44</v>
      </c>
      <c r="AY347" s="189" t="s">
        <v>549</v>
      </c>
      <c r="AZ347" s="189" t="s">
        <v>459</v>
      </c>
      <c r="BA347" s="189"/>
      <c r="BB347" s="189" t="s">
        <v>166</v>
      </c>
      <c r="BC347" s="189" t="s">
        <v>25</v>
      </c>
      <c r="BD347" s="189">
        <v>0.2</v>
      </c>
      <c r="BE347" s="189">
        <v>1</v>
      </c>
      <c r="BF347" s="189"/>
      <c r="BI347" s="189" t="s">
        <v>245</v>
      </c>
      <c r="BJ347" s="189">
        <v>250</v>
      </c>
      <c r="BK347" s="189">
        <v>1</v>
      </c>
      <c r="BL347" s="189">
        <v>100</v>
      </c>
      <c r="BM347" s="189">
        <v>1</v>
      </c>
      <c r="BN347" s="189">
        <v>1</v>
      </c>
      <c r="BO347" s="189">
        <v>1</v>
      </c>
      <c r="BP347" s="189">
        <v>0.2</v>
      </c>
      <c r="BQ347" s="189">
        <v>0</v>
      </c>
      <c r="BR347" s="189">
        <v>0</v>
      </c>
      <c r="BS347" s="189">
        <v>0</v>
      </c>
      <c r="BT347" s="189">
        <v>10</v>
      </c>
      <c r="BU347" s="189">
        <v>99</v>
      </c>
      <c r="BV347" s="189"/>
      <c r="BW347" s="189"/>
      <c r="BX347" s="189"/>
      <c r="BY347" s="189"/>
      <c r="BZ347" s="189"/>
      <c r="CA347" s="189"/>
      <c r="CB347" s="189"/>
      <c r="CC347" s="189"/>
      <c r="CD347" s="189"/>
      <c r="CE347" s="189"/>
      <c r="CF347" s="189"/>
      <c r="CG347" s="189"/>
      <c r="CH347" s="189"/>
      <c r="CI347" s="189"/>
      <c r="CJ347" s="189"/>
      <c r="CK347" s="189"/>
      <c r="CL347" s="189"/>
      <c r="CM347" s="189"/>
      <c r="CN347" s="189"/>
      <c r="CO347" s="189"/>
      <c r="CP347" s="189"/>
      <c r="CQ347" s="189"/>
      <c r="CR347" s="189"/>
      <c r="CS347" s="189"/>
      <c r="CT347" s="189"/>
      <c r="CU347" s="189"/>
      <c r="CV347" s="189"/>
      <c r="CW347" s="189"/>
      <c r="CX347" s="189"/>
      <c r="CY347" s="189" t="s">
        <v>191</v>
      </c>
      <c r="CZ347" s="189"/>
      <c r="DA347" s="189" t="s">
        <v>158</v>
      </c>
      <c r="DC347" s="193">
        <v>21.5</v>
      </c>
      <c r="DD347" s="193">
        <f>FLOOR(DC347,1)</f>
        <v>21</v>
      </c>
      <c r="DE347" s="194">
        <v>0.91</v>
      </c>
      <c r="DF347" s="189"/>
    </row>
    <row r="348" spans="1:110" s="178" customFormat="1" ht="15" customHeight="1" x14ac:dyDescent="0.2">
      <c r="A348" s="189" t="s">
        <v>534</v>
      </c>
      <c r="C348" s="186" t="s">
        <v>535</v>
      </c>
      <c r="D348" s="189" t="s">
        <v>19</v>
      </c>
      <c r="E348" s="189" t="s">
        <v>22</v>
      </c>
      <c r="F348" s="138" t="s">
        <v>20</v>
      </c>
      <c r="G348" s="189">
        <v>1</v>
      </c>
      <c r="H348" s="189">
        <v>100</v>
      </c>
      <c r="I348" s="189" t="s">
        <v>14</v>
      </c>
      <c r="J348" s="190" t="s">
        <v>48</v>
      </c>
      <c r="K348" s="189">
        <v>0</v>
      </c>
      <c r="L348" s="189" t="s">
        <v>544</v>
      </c>
      <c r="M348" s="189" t="s">
        <v>9</v>
      </c>
      <c r="N348" s="189"/>
      <c r="O348" s="189" t="s">
        <v>553</v>
      </c>
      <c r="P348" s="190" t="s">
        <v>54</v>
      </c>
      <c r="Q348" s="189" t="s">
        <v>155</v>
      </c>
      <c r="R348" s="191" t="s">
        <v>545</v>
      </c>
      <c r="S348" s="189" t="s">
        <v>156</v>
      </c>
      <c r="T348" s="189"/>
      <c r="U348" s="189"/>
      <c r="V348" s="189" t="s">
        <v>156</v>
      </c>
      <c r="W348" s="189"/>
      <c r="X348" s="189"/>
      <c r="Y348" s="189" t="s">
        <v>156</v>
      </c>
      <c r="Z348" s="189"/>
      <c r="AA348" s="189"/>
      <c r="AB348" s="178" t="s">
        <v>546</v>
      </c>
      <c r="AC348" s="189">
        <v>0.9</v>
      </c>
      <c r="AD348" s="189"/>
      <c r="AE348" s="189"/>
      <c r="AF348" s="189">
        <v>0.1</v>
      </c>
      <c r="AG348" s="189">
        <v>4</v>
      </c>
      <c r="AH348" s="189"/>
      <c r="AI348" s="189" t="s">
        <v>547</v>
      </c>
      <c r="AJ348" s="189">
        <v>20</v>
      </c>
      <c r="AK348" s="189">
        <v>0.625</v>
      </c>
      <c r="AL348" s="189"/>
      <c r="AM348" s="189"/>
      <c r="AN348" s="189"/>
      <c r="AO348" s="189"/>
      <c r="AP348" s="189">
        <v>1</v>
      </c>
      <c r="AQ348" s="189">
        <v>0.625</v>
      </c>
      <c r="AR348" s="189">
        <v>1</v>
      </c>
      <c r="AS348" s="189"/>
      <c r="AT348" s="189">
        <v>1</v>
      </c>
      <c r="AU348" s="189">
        <v>1</v>
      </c>
      <c r="AV348" s="189"/>
      <c r="AW348" s="192" t="s">
        <v>548</v>
      </c>
      <c r="AX348" s="189" t="s">
        <v>44</v>
      </c>
      <c r="AY348" s="189" t="s">
        <v>549</v>
      </c>
      <c r="AZ348" s="189" t="s">
        <v>459</v>
      </c>
      <c r="BA348" s="189"/>
      <c r="BB348" s="189" t="s">
        <v>166</v>
      </c>
      <c r="BC348" s="189" t="s">
        <v>25</v>
      </c>
      <c r="BD348" s="189">
        <v>0.2</v>
      </c>
      <c r="BE348" s="189">
        <v>1</v>
      </c>
      <c r="BF348" s="189"/>
      <c r="BI348" s="189" t="s">
        <v>245</v>
      </c>
      <c r="BJ348" s="189">
        <v>250</v>
      </c>
      <c r="BK348" s="189">
        <v>1</v>
      </c>
      <c r="BL348" s="189">
        <v>100</v>
      </c>
      <c r="BM348" s="189">
        <v>1</v>
      </c>
      <c r="BN348" s="189">
        <v>1</v>
      </c>
      <c r="BO348" s="189">
        <v>1</v>
      </c>
      <c r="BP348" s="189">
        <v>0.2</v>
      </c>
      <c r="BQ348" s="189">
        <v>0</v>
      </c>
      <c r="BR348" s="189">
        <v>0</v>
      </c>
      <c r="BS348" s="189">
        <v>0</v>
      </c>
      <c r="BT348" s="189">
        <v>10</v>
      </c>
      <c r="BU348" s="189">
        <v>99</v>
      </c>
      <c r="BV348" s="189"/>
      <c r="BW348" s="189"/>
      <c r="BX348" s="189"/>
      <c r="BY348" s="189"/>
      <c r="BZ348" s="189"/>
      <c r="CA348" s="189"/>
      <c r="CB348" s="189"/>
      <c r="CC348" s="189"/>
      <c r="CD348" s="189"/>
      <c r="CE348" s="189"/>
      <c r="CF348" s="189"/>
      <c r="CG348" s="189"/>
      <c r="CH348" s="189"/>
      <c r="CI348" s="189"/>
      <c r="CJ348" s="189"/>
      <c r="CK348" s="189"/>
      <c r="CL348" s="189"/>
      <c r="CM348" s="189"/>
      <c r="CN348" s="189"/>
      <c r="CO348" s="189"/>
      <c r="CP348" s="189"/>
      <c r="CQ348" s="189"/>
      <c r="CR348" s="189"/>
      <c r="CS348" s="189"/>
      <c r="CT348" s="189"/>
      <c r="CU348" s="189"/>
      <c r="CV348" s="189"/>
      <c r="CW348" s="189"/>
      <c r="CX348" s="189"/>
      <c r="CY348" s="189" t="s">
        <v>191</v>
      </c>
      <c r="CZ348" s="189"/>
      <c r="DA348" s="189" t="s">
        <v>158</v>
      </c>
      <c r="DC348" s="193" t="s">
        <v>474</v>
      </c>
      <c r="DD348" s="189" t="s">
        <v>474</v>
      </c>
      <c r="DE348" s="194">
        <v>0.9</v>
      </c>
      <c r="DF348" s="189"/>
    </row>
    <row r="349" spans="1:110" s="178" customFormat="1" ht="15" customHeight="1" x14ac:dyDescent="0.2">
      <c r="A349" s="189" t="s">
        <v>534</v>
      </c>
      <c r="C349" s="186" t="s">
        <v>535</v>
      </c>
      <c r="D349" s="189" t="s">
        <v>19</v>
      </c>
      <c r="E349" s="189" t="s">
        <v>0</v>
      </c>
      <c r="F349" s="138" t="s">
        <v>20</v>
      </c>
      <c r="G349" s="189">
        <v>1</v>
      </c>
      <c r="H349" s="189">
        <v>100</v>
      </c>
      <c r="I349" s="189" t="s">
        <v>375</v>
      </c>
      <c r="J349" s="190" t="s">
        <v>48</v>
      </c>
      <c r="K349" s="189">
        <v>0</v>
      </c>
      <c r="L349" s="189" t="s">
        <v>544</v>
      </c>
      <c r="M349" s="189" t="s">
        <v>9</v>
      </c>
      <c r="N349" s="189"/>
      <c r="O349" s="189"/>
      <c r="P349" s="190" t="s">
        <v>54</v>
      </c>
      <c r="Q349" s="189" t="s">
        <v>155</v>
      </c>
      <c r="R349" s="191" t="s">
        <v>545</v>
      </c>
      <c r="S349" s="189" t="s">
        <v>156</v>
      </c>
      <c r="T349" s="189"/>
      <c r="U349" s="189"/>
      <c r="V349" s="189" t="s">
        <v>156</v>
      </c>
      <c r="W349" s="189"/>
      <c r="X349" s="189"/>
      <c r="Y349" s="189" t="s">
        <v>156</v>
      </c>
      <c r="Z349" s="189"/>
      <c r="AA349" s="189"/>
      <c r="AB349" s="178" t="s">
        <v>546</v>
      </c>
      <c r="AC349" s="189">
        <v>0.9</v>
      </c>
      <c r="AD349" s="189"/>
      <c r="AE349" s="189"/>
      <c r="AF349" s="189">
        <v>0.1</v>
      </c>
      <c r="AG349" s="189">
        <v>4</v>
      </c>
      <c r="AH349" s="189"/>
      <c r="AI349" s="189" t="s">
        <v>547</v>
      </c>
      <c r="AJ349" s="189">
        <v>20</v>
      </c>
      <c r="AK349" s="189">
        <v>0.625</v>
      </c>
      <c r="AL349" s="189"/>
      <c r="AM349" s="189"/>
      <c r="AN349" s="189"/>
      <c r="AO349" s="189"/>
      <c r="AP349" s="189">
        <v>1</v>
      </c>
      <c r="AQ349" s="189">
        <v>0.625</v>
      </c>
      <c r="AR349" s="189">
        <v>1</v>
      </c>
      <c r="AS349" s="189"/>
      <c r="AT349" s="189">
        <v>1</v>
      </c>
      <c r="AU349" s="189">
        <v>1</v>
      </c>
      <c r="AV349" s="189"/>
      <c r="AW349" s="192" t="s">
        <v>548</v>
      </c>
      <c r="AX349" s="189" t="s">
        <v>44</v>
      </c>
      <c r="AY349" s="189" t="s">
        <v>549</v>
      </c>
      <c r="AZ349" s="189" t="s">
        <v>459</v>
      </c>
      <c r="BA349" s="189"/>
      <c r="BB349" s="189" t="s">
        <v>166</v>
      </c>
      <c r="BC349" s="189" t="s">
        <v>25</v>
      </c>
      <c r="BD349" s="189">
        <v>0.2</v>
      </c>
      <c r="BE349" s="189">
        <v>1</v>
      </c>
      <c r="BF349" s="189"/>
      <c r="BI349" s="189" t="s">
        <v>245</v>
      </c>
      <c r="BJ349" s="189">
        <v>250</v>
      </c>
      <c r="BK349" s="189">
        <v>1</v>
      </c>
      <c r="BL349" s="189">
        <v>100</v>
      </c>
      <c r="BM349" s="189">
        <v>1</v>
      </c>
      <c r="BN349" s="189">
        <v>1</v>
      </c>
      <c r="BO349" s="189">
        <v>1</v>
      </c>
      <c r="BP349" s="189">
        <v>0.2</v>
      </c>
      <c r="BQ349" s="189">
        <v>0</v>
      </c>
      <c r="BR349" s="189">
        <v>0</v>
      </c>
      <c r="BS349" s="189">
        <v>0</v>
      </c>
      <c r="BT349" s="189">
        <v>10</v>
      </c>
      <c r="BU349" s="189">
        <v>99</v>
      </c>
      <c r="BV349" s="189"/>
      <c r="BW349" s="189"/>
      <c r="BX349" s="189"/>
      <c r="BY349" s="189"/>
      <c r="BZ349" s="189"/>
      <c r="CA349" s="189"/>
      <c r="CB349" s="189"/>
      <c r="CC349" s="189"/>
      <c r="CD349" s="189"/>
      <c r="CE349" s="189"/>
      <c r="CF349" s="189"/>
      <c r="CG349" s="189"/>
      <c r="CH349" s="189"/>
      <c r="CI349" s="189"/>
      <c r="CJ349" s="189"/>
      <c r="CK349" s="189"/>
      <c r="CL349" s="189"/>
      <c r="CM349" s="189"/>
      <c r="CN349" s="189"/>
      <c r="CO349" s="189"/>
      <c r="CP349" s="189"/>
      <c r="CQ349" s="189"/>
      <c r="CR349" s="189"/>
      <c r="CS349" s="189"/>
      <c r="CT349" s="189"/>
      <c r="CU349" s="189"/>
      <c r="CV349" s="189"/>
      <c r="CW349" s="189"/>
      <c r="CX349" s="189"/>
      <c r="CY349" s="189" t="s">
        <v>191</v>
      </c>
      <c r="CZ349" s="189"/>
      <c r="DA349" s="189" t="s">
        <v>158</v>
      </c>
      <c r="DC349" s="193">
        <v>23</v>
      </c>
      <c r="DD349" s="193">
        <v>23</v>
      </c>
      <c r="DE349" s="194">
        <v>0.9</v>
      </c>
      <c r="DF349" s="189" t="s">
        <v>555</v>
      </c>
    </row>
    <row r="350" spans="1:110" s="178" customFormat="1" ht="15" customHeight="1" x14ac:dyDescent="0.2">
      <c r="A350" s="189" t="s">
        <v>534</v>
      </c>
      <c r="C350" s="186" t="s">
        <v>535</v>
      </c>
      <c r="D350" s="189" t="s">
        <v>19</v>
      </c>
      <c r="E350" s="189" t="s">
        <v>22</v>
      </c>
      <c r="F350" s="138" t="s">
        <v>20</v>
      </c>
      <c r="G350" s="189">
        <v>1</v>
      </c>
      <c r="H350" s="189">
        <v>100</v>
      </c>
      <c r="I350" s="189" t="s">
        <v>375</v>
      </c>
      <c r="J350" s="190" t="s">
        <v>48</v>
      </c>
      <c r="K350" s="189">
        <v>0</v>
      </c>
      <c r="L350" s="189" t="s">
        <v>544</v>
      </c>
      <c r="M350" s="189" t="s">
        <v>9</v>
      </c>
      <c r="N350" s="189"/>
      <c r="O350" s="189"/>
      <c r="P350" s="190" t="s">
        <v>54</v>
      </c>
      <c r="Q350" s="189" t="s">
        <v>155</v>
      </c>
      <c r="R350" s="191" t="s">
        <v>545</v>
      </c>
      <c r="S350" s="189" t="s">
        <v>156</v>
      </c>
      <c r="T350" s="189"/>
      <c r="U350" s="189"/>
      <c r="V350" s="189" t="s">
        <v>156</v>
      </c>
      <c r="W350" s="189"/>
      <c r="X350" s="189"/>
      <c r="Y350" s="189" t="s">
        <v>156</v>
      </c>
      <c r="Z350" s="189"/>
      <c r="AA350" s="189"/>
      <c r="AB350" s="178" t="s">
        <v>546</v>
      </c>
      <c r="AC350" s="189">
        <v>0.9</v>
      </c>
      <c r="AD350" s="189"/>
      <c r="AE350" s="189"/>
      <c r="AF350" s="189">
        <v>0.1</v>
      </c>
      <c r="AG350" s="189">
        <v>4</v>
      </c>
      <c r="AH350" s="189"/>
      <c r="AI350" s="189" t="s">
        <v>547</v>
      </c>
      <c r="AJ350" s="189">
        <v>20</v>
      </c>
      <c r="AK350" s="189">
        <v>0.625</v>
      </c>
      <c r="AL350" s="189"/>
      <c r="AM350" s="189"/>
      <c r="AN350" s="189"/>
      <c r="AO350" s="189"/>
      <c r="AP350" s="189">
        <v>1</v>
      </c>
      <c r="AQ350" s="189">
        <v>0.625</v>
      </c>
      <c r="AR350" s="189">
        <v>1</v>
      </c>
      <c r="AS350" s="189"/>
      <c r="AT350" s="189">
        <v>1</v>
      </c>
      <c r="AU350" s="189">
        <v>1</v>
      </c>
      <c r="AV350" s="189"/>
      <c r="AW350" s="192" t="s">
        <v>548</v>
      </c>
      <c r="AX350" s="189" t="s">
        <v>44</v>
      </c>
      <c r="AY350" s="189" t="s">
        <v>549</v>
      </c>
      <c r="AZ350" s="189" t="s">
        <v>459</v>
      </c>
      <c r="BA350" s="189"/>
      <c r="BB350" s="189" t="s">
        <v>166</v>
      </c>
      <c r="BC350" s="189" t="s">
        <v>25</v>
      </c>
      <c r="BD350" s="189">
        <v>0.2</v>
      </c>
      <c r="BE350" s="189">
        <v>1</v>
      </c>
      <c r="BF350" s="189"/>
      <c r="BI350" s="189" t="s">
        <v>245</v>
      </c>
      <c r="BJ350" s="189">
        <v>250</v>
      </c>
      <c r="BK350" s="189">
        <v>1</v>
      </c>
      <c r="BL350" s="189">
        <v>100</v>
      </c>
      <c r="BM350" s="189">
        <v>1</v>
      </c>
      <c r="BN350" s="189">
        <v>1</v>
      </c>
      <c r="BO350" s="189">
        <v>1</v>
      </c>
      <c r="BP350" s="189">
        <v>0.2</v>
      </c>
      <c r="BQ350" s="189">
        <v>0</v>
      </c>
      <c r="BR350" s="189">
        <v>0</v>
      </c>
      <c r="BS350" s="189">
        <v>0</v>
      </c>
      <c r="BT350" s="189">
        <v>10</v>
      </c>
      <c r="BU350" s="189">
        <v>99</v>
      </c>
      <c r="BV350" s="189"/>
      <c r="BW350" s="189"/>
      <c r="BX350" s="189"/>
      <c r="BY350" s="189"/>
      <c r="BZ350" s="189"/>
      <c r="CA350" s="189"/>
      <c r="CB350" s="189"/>
      <c r="CC350" s="189"/>
      <c r="CD350" s="189"/>
      <c r="CE350" s="189"/>
      <c r="CF350" s="189"/>
      <c r="CG350" s="189"/>
      <c r="CH350" s="189"/>
      <c r="CI350" s="189"/>
      <c r="CJ350" s="189"/>
      <c r="CK350" s="189"/>
      <c r="CL350" s="189"/>
      <c r="CM350" s="189"/>
      <c r="CN350" s="189"/>
      <c r="CO350" s="189"/>
      <c r="CP350" s="189"/>
      <c r="CQ350" s="189"/>
      <c r="CR350" s="189"/>
      <c r="CS350" s="189"/>
      <c r="CT350" s="189"/>
      <c r="CU350" s="189"/>
      <c r="CV350" s="189"/>
      <c r="CW350" s="189"/>
      <c r="CX350" s="189"/>
      <c r="CY350" s="189" t="s">
        <v>191</v>
      </c>
      <c r="CZ350" s="189"/>
      <c r="DA350" s="189" t="s">
        <v>158</v>
      </c>
      <c r="DC350" s="193">
        <v>22</v>
      </c>
      <c r="DD350" s="193">
        <v>22</v>
      </c>
      <c r="DE350" s="194">
        <v>0.9</v>
      </c>
      <c r="DF350" s="189" t="s">
        <v>556</v>
      </c>
    </row>
    <row r="351" spans="1:110" s="178" customFormat="1" ht="15" customHeight="1" x14ac:dyDescent="0.2">
      <c r="A351" s="189" t="s">
        <v>534</v>
      </c>
      <c r="C351" s="186" t="s">
        <v>535</v>
      </c>
      <c r="D351" s="189" t="s">
        <v>19</v>
      </c>
      <c r="E351" s="189" t="s">
        <v>0</v>
      </c>
      <c r="F351" s="138" t="s">
        <v>20</v>
      </c>
      <c r="G351" s="189">
        <v>1</v>
      </c>
      <c r="H351" s="189">
        <v>100</v>
      </c>
      <c r="I351" s="189" t="s">
        <v>375</v>
      </c>
      <c r="J351" s="190" t="s">
        <v>48</v>
      </c>
      <c r="K351" s="189">
        <v>0</v>
      </c>
      <c r="L351" s="189" t="s">
        <v>544</v>
      </c>
      <c r="M351" s="189" t="s">
        <v>9</v>
      </c>
      <c r="N351" s="189"/>
      <c r="O351" s="189"/>
      <c r="P351" s="190" t="s">
        <v>54</v>
      </c>
      <c r="Q351" s="189" t="s">
        <v>155</v>
      </c>
      <c r="R351" s="191" t="s">
        <v>545</v>
      </c>
      <c r="S351" s="189" t="s">
        <v>156</v>
      </c>
      <c r="T351" s="189"/>
      <c r="U351" s="189"/>
      <c r="V351" s="189" t="s">
        <v>156</v>
      </c>
      <c r="W351" s="189"/>
      <c r="X351" s="189"/>
      <c r="Y351" s="189" t="s">
        <v>156</v>
      </c>
      <c r="Z351" s="189"/>
      <c r="AA351" s="189"/>
      <c r="AB351" s="178" t="s">
        <v>546</v>
      </c>
      <c r="AC351" s="189">
        <v>0.9</v>
      </c>
      <c r="AD351" s="189"/>
      <c r="AE351" s="189"/>
      <c r="AF351" s="189">
        <v>0.1</v>
      </c>
      <c r="AG351" s="189">
        <v>4</v>
      </c>
      <c r="AH351" s="189"/>
      <c r="AI351" s="189" t="s">
        <v>547</v>
      </c>
      <c r="AJ351" s="189">
        <v>20</v>
      </c>
      <c r="AK351" s="189">
        <v>0.625</v>
      </c>
      <c r="AL351" s="189"/>
      <c r="AM351" s="189"/>
      <c r="AN351" s="189"/>
      <c r="AO351" s="189"/>
      <c r="AP351" s="189">
        <v>1</v>
      </c>
      <c r="AQ351" s="189">
        <v>0.625</v>
      </c>
      <c r="AR351" s="189">
        <v>1</v>
      </c>
      <c r="AS351" s="189"/>
      <c r="AT351" s="189">
        <v>1</v>
      </c>
      <c r="AU351" s="189">
        <v>1</v>
      </c>
      <c r="AV351" s="189"/>
      <c r="AW351" s="192" t="s">
        <v>548</v>
      </c>
      <c r="AX351" s="189" t="s">
        <v>44</v>
      </c>
      <c r="AY351" s="189" t="s">
        <v>549</v>
      </c>
      <c r="AZ351" s="189" t="s">
        <v>459</v>
      </c>
      <c r="BA351" s="189"/>
      <c r="BB351" s="189" t="s">
        <v>166</v>
      </c>
      <c r="BC351" s="189" t="s">
        <v>24</v>
      </c>
      <c r="BD351" s="189">
        <v>20</v>
      </c>
      <c r="BE351" s="189">
        <v>1</v>
      </c>
      <c r="BF351" s="189"/>
      <c r="BI351" s="189" t="s">
        <v>557</v>
      </c>
      <c r="BJ351" s="189">
        <v>60</v>
      </c>
      <c r="BK351" s="189">
        <v>1</v>
      </c>
      <c r="BL351" s="189">
        <v>41667</v>
      </c>
      <c r="BM351" s="189">
        <v>0.105</v>
      </c>
      <c r="BN351" s="189">
        <v>1.5</v>
      </c>
      <c r="BO351" s="189">
        <v>0.5</v>
      </c>
      <c r="BP351" s="189">
        <v>20</v>
      </c>
      <c r="BQ351" s="189">
        <v>2</v>
      </c>
      <c r="BR351" s="189">
        <v>-4</v>
      </c>
      <c r="BS351" s="189">
        <v>4</v>
      </c>
      <c r="BT351" s="189">
        <v>60</v>
      </c>
      <c r="BU351" s="189">
        <v>99</v>
      </c>
      <c r="BV351" s="189"/>
      <c r="BW351" s="189"/>
      <c r="BX351" s="189"/>
      <c r="BY351" s="189"/>
      <c r="BZ351" s="189"/>
      <c r="CA351" s="189"/>
      <c r="CB351" s="189"/>
      <c r="CC351" s="189"/>
      <c r="CD351" s="189"/>
      <c r="CE351" s="189"/>
      <c r="CF351" s="189"/>
      <c r="CG351" s="189"/>
      <c r="CH351" s="189"/>
      <c r="CI351" s="189"/>
      <c r="CJ351" s="189"/>
      <c r="CK351" s="189"/>
      <c r="CL351" s="189"/>
      <c r="CM351" s="189"/>
      <c r="CN351" s="189"/>
      <c r="CO351" s="189"/>
      <c r="CP351" s="189"/>
      <c r="CQ351" s="189"/>
      <c r="CR351" s="189"/>
      <c r="CS351" s="189"/>
      <c r="CT351" s="189"/>
      <c r="CU351" s="189"/>
      <c r="CV351" s="189"/>
      <c r="CW351" s="189"/>
      <c r="CX351" s="189"/>
      <c r="CY351" s="189" t="s">
        <v>191</v>
      </c>
      <c r="CZ351" s="189"/>
      <c r="DA351" s="189" t="s">
        <v>158</v>
      </c>
      <c r="DC351" s="193">
        <v>6</v>
      </c>
      <c r="DD351" s="193">
        <v>6</v>
      </c>
      <c r="DE351" s="194">
        <v>0.9</v>
      </c>
      <c r="DF351" s="189" t="s">
        <v>558</v>
      </c>
    </row>
    <row r="352" spans="1:110" s="178" customFormat="1" ht="15" customHeight="1" x14ac:dyDescent="0.2">
      <c r="A352" s="189" t="s">
        <v>534</v>
      </c>
      <c r="C352" s="186" t="s">
        <v>535</v>
      </c>
      <c r="D352" s="189" t="s">
        <v>19</v>
      </c>
      <c r="E352" s="189" t="s">
        <v>22</v>
      </c>
      <c r="F352" s="138" t="s">
        <v>20</v>
      </c>
      <c r="G352" s="189">
        <v>1</v>
      </c>
      <c r="H352" s="189">
        <v>100</v>
      </c>
      <c r="I352" s="189" t="s">
        <v>375</v>
      </c>
      <c r="J352" s="190" t="s">
        <v>48</v>
      </c>
      <c r="K352" s="189">
        <v>0</v>
      </c>
      <c r="L352" s="189" t="s">
        <v>544</v>
      </c>
      <c r="M352" s="189" t="s">
        <v>9</v>
      </c>
      <c r="N352" s="189"/>
      <c r="O352" s="189"/>
      <c r="P352" s="190" t="s">
        <v>54</v>
      </c>
      <c r="Q352" s="189" t="s">
        <v>155</v>
      </c>
      <c r="R352" s="191" t="s">
        <v>545</v>
      </c>
      <c r="S352" s="189" t="s">
        <v>156</v>
      </c>
      <c r="T352" s="189"/>
      <c r="U352" s="189"/>
      <c r="V352" s="189" t="s">
        <v>156</v>
      </c>
      <c r="W352" s="189"/>
      <c r="X352" s="189"/>
      <c r="Y352" s="189" t="s">
        <v>156</v>
      </c>
      <c r="Z352" s="189"/>
      <c r="AA352" s="189"/>
      <c r="AB352" s="178" t="s">
        <v>546</v>
      </c>
      <c r="AC352" s="189">
        <v>0.9</v>
      </c>
      <c r="AD352" s="189"/>
      <c r="AE352" s="189"/>
      <c r="AF352" s="189">
        <v>0.1</v>
      </c>
      <c r="AG352" s="189">
        <v>4</v>
      </c>
      <c r="AH352" s="189"/>
      <c r="AI352" s="189" t="s">
        <v>547</v>
      </c>
      <c r="AJ352" s="189">
        <v>20</v>
      </c>
      <c r="AK352" s="189">
        <v>0.625</v>
      </c>
      <c r="AL352" s="189"/>
      <c r="AM352" s="189"/>
      <c r="AN352" s="189"/>
      <c r="AO352" s="189"/>
      <c r="AP352" s="189">
        <v>1</v>
      </c>
      <c r="AQ352" s="189">
        <v>0.625</v>
      </c>
      <c r="AR352" s="189">
        <v>1</v>
      </c>
      <c r="AS352" s="189"/>
      <c r="AT352" s="189">
        <v>1</v>
      </c>
      <c r="AU352" s="189">
        <v>1</v>
      </c>
      <c r="AV352" s="189"/>
      <c r="AW352" s="192" t="s">
        <v>548</v>
      </c>
      <c r="AX352" s="189" t="s">
        <v>44</v>
      </c>
      <c r="AY352" s="189" t="s">
        <v>549</v>
      </c>
      <c r="AZ352" s="189" t="s">
        <v>459</v>
      </c>
      <c r="BA352" s="189"/>
      <c r="BB352" s="189" t="s">
        <v>166</v>
      </c>
      <c r="BC352" s="189" t="s">
        <v>24</v>
      </c>
      <c r="BD352" s="189">
        <v>20</v>
      </c>
      <c r="BE352" s="189">
        <v>1</v>
      </c>
      <c r="BF352" s="189"/>
      <c r="BI352" s="189" t="s">
        <v>557</v>
      </c>
      <c r="BJ352" s="189">
        <v>60</v>
      </c>
      <c r="BK352" s="189">
        <v>1</v>
      </c>
      <c r="BL352" s="189">
        <v>41667</v>
      </c>
      <c r="BM352" s="189">
        <v>0.105</v>
      </c>
      <c r="BN352" s="189">
        <v>1.5</v>
      </c>
      <c r="BO352" s="189">
        <v>0.5</v>
      </c>
      <c r="BP352" s="189">
        <v>20</v>
      </c>
      <c r="BQ352" s="189">
        <v>2</v>
      </c>
      <c r="BR352" s="189">
        <v>-4</v>
      </c>
      <c r="BS352" s="189">
        <v>4</v>
      </c>
      <c r="BT352" s="189">
        <v>60</v>
      </c>
      <c r="BU352" s="189">
        <v>99</v>
      </c>
      <c r="BV352" s="189"/>
      <c r="BW352" s="189"/>
      <c r="BX352" s="189"/>
      <c r="BY352" s="189"/>
      <c r="BZ352" s="189"/>
      <c r="CA352" s="189"/>
      <c r="CB352" s="189"/>
      <c r="CC352" s="189"/>
      <c r="CD352" s="189"/>
      <c r="CE352" s="189"/>
      <c r="CF352" s="189"/>
      <c r="CG352" s="189"/>
      <c r="CH352" s="189"/>
      <c r="CI352" s="189"/>
      <c r="CJ352" s="189"/>
      <c r="CK352" s="189"/>
      <c r="CL352" s="189"/>
      <c r="CM352" s="189"/>
      <c r="CN352" s="189"/>
      <c r="CO352" s="189"/>
      <c r="CP352" s="189"/>
      <c r="CQ352" s="189"/>
      <c r="CR352" s="189"/>
      <c r="CS352" s="189"/>
      <c r="CT352" s="189"/>
      <c r="CU352" s="189"/>
      <c r="CV352" s="189"/>
      <c r="CW352" s="189"/>
      <c r="CX352" s="189"/>
      <c r="CY352" s="189" t="s">
        <v>191</v>
      </c>
      <c r="CZ352" s="189"/>
      <c r="DA352" s="189" t="s">
        <v>158</v>
      </c>
      <c r="DC352" s="193">
        <v>5</v>
      </c>
      <c r="DD352" s="193">
        <v>5</v>
      </c>
      <c r="DE352" s="194">
        <v>0.9</v>
      </c>
      <c r="DF352" s="189" t="s">
        <v>559</v>
      </c>
    </row>
    <row r="353" spans="1:110" s="178" customFormat="1" ht="15" customHeight="1" x14ac:dyDescent="0.2">
      <c r="A353" s="189" t="s">
        <v>534</v>
      </c>
      <c r="C353" s="186" t="s">
        <v>535</v>
      </c>
      <c r="D353" s="189" t="s">
        <v>19</v>
      </c>
      <c r="E353" s="189" t="s">
        <v>0</v>
      </c>
      <c r="F353" s="138" t="s">
        <v>20</v>
      </c>
      <c r="G353" s="189">
        <v>1</v>
      </c>
      <c r="H353" s="189">
        <v>100</v>
      </c>
      <c r="I353" s="189" t="s">
        <v>375</v>
      </c>
      <c r="J353" s="190" t="s">
        <v>48</v>
      </c>
      <c r="K353" s="189">
        <v>0</v>
      </c>
      <c r="L353" s="189" t="s">
        <v>544</v>
      </c>
      <c r="M353" s="189" t="s">
        <v>9</v>
      </c>
      <c r="N353" s="189"/>
      <c r="O353" s="189"/>
      <c r="P353" s="190" t="s">
        <v>54</v>
      </c>
      <c r="Q353" s="189" t="s">
        <v>155</v>
      </c>
      <c r="R353" s="191" t="s">
        <v>545</v>
      </c>
      <c r="S353" s="189" t="s">
        <v>156</v>
      </c>
      <c r="T353" s="189"/>
      <c r="U353" s="189"/>
      <c r="V353" s="189" t="s">
        <v>156</v>
      </c>
      <c r="W353" s="189"/>
      <c r="X353" s="189"/>
      <c r="Y353" s="189" t="s">
        <v>156</v>
      </c>
      <c r="Z353" s="189"/>
      <c r="AA353" s="189"/>
      <c r="AB353" s="178" t="s">
        <v>546</v>
      </c>
      <c r="AC353" s="189">
        <v>0.9</v>
      </c>
      <c r="AD353" s="189"/>
      <c r="AE353" s="189"/>
      <c r="AF353" s="189">
        <v>0.1</v>
      </c>
      <c r="AG353" s="189">
        <v>4</v>
      </c>
      <c r="AH353" s="189"/>
      <c r="AI353" s="189" t="s">
        <v>547</v>
      </c>
      <c r="AJ353" s="189">
        <v>20</v>
      </c>
      <c r="AK353" s="189">
        <v>0.625</v>
      </c>
      <c r="AL353" s="189"/>
      <c r="AM353" s="189"/>
      <c r="AN353" s="189"/>
      <c r="AO353" s="189"/>
      <c r="AP353" s="189">
        <v>1</v>
      </c>
      <c r="AQ353" s="189">
        <v>0.625</v>
      </c>
      <c r="AR353" s="189">
        <v>1</v>
      </c>
      <c r="AS353" s="189"/>
      <c r="AT353" s="189">
        <v>1</v>
      </c>
      <c r="AU353" s="189">
        <v>1</v>
      </c>
      <c r="AV353" s="189"/>
      <c r="AW353" s="192" t="s">
        <v>548</v>
      </c>
      <c r="AX353" s="189" t="s">
        <v>44</v>
      </c>
      <c r="AY353" s="189" t="s">
        <v>549</v>
      </c>
      <c r="AZ353" s="189" t="s">
        <v>459</v>
      </c>
      <c r="BA353" s="189"/>
      <c r="BB353" s="189" t="s">
        <v>166</v>
      </c>
      <c r="BC353" s="189" t="s">
        <v>24</v>
      </c>
      <c r="BD353" s="189">
        <v>20</v>
      </c>
      <c r="BE353" s="189">
        <v>1</v>
      </c>
      <c r="BF353" s="189"/>
      <c r="BI353" s="189" t="s">
        <v>557</v>
      </c>
      <c r="BJ353" s="189">
        <v>60</v>
      </c>
      <c r="BK353" s="189">
        <v>1</v>
      </c>
      <c r="BL353" s="189">
        <v>41667</v>
      </c>
      <c r="BM353" s="189">
        <v>0.105</v>
      </c>
      <c r="BN353" s="189">
        <v>1.5</v>
      </c>
      <c r="BO353" s="189">
        <v>0.5</v>
      </c>
      <c r="BP353" s="189">
        <v>20</v>
      </c>
      <c r="BQ353" s="189">
        <v>2</v>
      </c>
      <c r="BR353" s="189">
        <v>-4</v>
      </c>
      <c r="BS353" s="189">
        <v>4</v>
      </c>
      <c r="BT353" s="189">
        <v>15</v>
      </c>
      <c r="BU353" s="189">
        <v>99</v>
      </c>
      <c r="BV353" s="189"/>
      <c r="BW353" s="189"/>
      <c r="BX353" s="189"/>
      <c r="BY353" s="189"/>
      <c r="BZ353" s="189"/>
      <c r="CA353" s="189"/>
      <c r="CB353" s="189"/>
      <c r="CC353" s="189"/>
      <c r="CD353" s="189"/>
      <c r="CE353" s="189"/>
      <c r="CF353" s="189"/>
      <c r="CG353" s="189"/>
      <c r="CH353" s="189"/>
      <c r="CI353" s="189"/>
      <c r="CJ353" s="189"/>
      <c r="CK353" s="189"/>
      <c r="CL353" s="189"/>
      <c r="CM353" s="189"/>
      <c r="CN353" s="189"/>
      <c r="CO353" s="189"/>
      <c r="CP353" s="189"/>
      <c r="CQ353" s="189"/>
      <c r="CR353" s="189"/>
      <c r="CS353" s="189"/>
      <c r="CT353" s="189"/>
      <c r="CU353" s="189"/>
      <c r="CV353" s="189"/>
      <c r="CW353" s="189"/>
      <c r="CX353" s="189"/>
      <c r="CY353" s="189" t="s">
        <v>191</v>
      </c>
      <c r="CZ353" s="189"/>
      <c r="DA353" s="189" t="s">
        <v>158</v>
      </c>
      <c r="DC353" s="193">
        <v>5</v>
      </c>
      <c r="DD353" s="193">
        <v>5</v>
      </c>
      <c r="DE353" s="194">
        <v>0.92</v>
      </c>
      <c r="DF353" s="189" t="s">
        <v>560</v>
      </c>
    </row>
    <row r="354" spans="1:110" s="178" customFormat="1" ht="15" customHeight="1" x14ac:dyDescent="0.2">
      <c r="A354" s="189" t="s">
        <v>534</v>
      </c>
      <c r="C354" s="186" t="s">
        <v>535</v>
      </c>
      <c r="D354" s="189" t="s">
        <v>19</v>
      </c>
      <c r="E354" s="189" t="s">
        <v>22</v>
      </c>
      <c r="F354" s="138" t="s">
        <v>20</v>
      </c>
      <c r="G354" s="189">
        <v>1</v>
      </c>
      <c r="H354" s="189">
        <v>100</v>
      </c>
      <c r="I354" s="189" t="s">
        <v>375</v>
      </c>
      <c r="J354" s="190" t="s">
        <v>48</v>
      </c>
      <c r="K354" s="189">
        <v>0</v>
      </c>
      <c r="L354" s="189" t="s">
        <v>544</v>
      </c>
      <c r="M354" s="189" t="s">
        <v>9</v>
      </c>
      <c r="N354" s="189"/>
      <c r="O354" s="189"/>
      <c r="P354" s="190" t="s">
        <v>54</v>
      </c>
      <c r="Q354" s="189" t="s">
        <v>155</v>
      </c>
      <c r="R354" s="191" t="s">
        <v>545</v>
      </c>
      <c r="S354" s="189" t="s">
        <v>156</v>
      </c>
      <c r="T354" s="189"/>
      <c r="U354" s="189"/>
      <c r="V354" s="189" t="s">
        <v>156</v>
      </c>
      <c r="W354" s="189"/>
      <c r="X354" s="189"/>
      <c r="Y354" s="189" t="s">
        <v>156</v>
      </c>
      <c r="Z354" s="189"/>
      <c r="AA354" s="189"/>
      <c r="AB354" s="178" t="s">
        <v>546</v>
      </c>
      <c r="AC354" s="189">
        <v>0.9</v>
      </c>
      <c r="AD354" s="189"/>
      <c r="AE354" s="189"/>
      <c r="AF354" s="189">
        <v>0.1</v>
      </c>
      <c r="AG354" s="189">
        <v>4</v>
      </c>
      <c r="AH354" s="189"/>
      <c r="AI354" s="189" t="s">
        <v>547</v>
      </c>
      <c r="AJ354" s="189">
        <v>20</v>
      </c>
      <c r="AK354" s="189">
        <v>0.625</v>
      </c>
      <c r="AL354" s="189"/>
      <c r="AM354" s="189"/>
      <c r="AN354" s="189"/>
      <c r="AO354" s="189"/>
      <c r="AP354" s="189">
        <v>1</v>
      </c>
      <c r="AQ354" s="189">
        <v>0.625</v>
      </c>
      <c r="AR354" s="189">
        <v>1</v>
      </c>
      <c r="AS354" s="189"/>
      <c r="AT354" s="189">
        <v>1</v>
      </c>
      <c r="AU354" s="189">
        <v>1</v>
      </c>
      <c r="AV354" s="189"/>
      <c r="AW354" s="192" t="s">
        <v>548</v>
      </c>
      <c r="AX354" s="189" t="s">
        <v>44</v>
      </c>
      <c r="AY354" s="189" t="s">
        <v>549</v>
      </c>
      <c r="AZ354" s="189" t="s">
        <v>459</v>
      </c>
      <c r="BA354" s="189"/>
      <c r="BB354" s="189" t="s">
        <v>166</v>
      </c>
      <c r="BC354" s="189" t="s">
        <v>24</v>
      </c>
      <c r="BD354" s="189">
        <v>20</v>
      </c>
      <c r="BE354" s="189">
        <v>1</v>
      </c>
      <c r="BF354" s="189"/>
      <c r="BI354" s="189" t="s">
        <v>557</v>
      </c>
      <c r="BJ354" s="189">
        <v>60</v>
      </c>
      <c r="BK354" s="189">
        <v>1</v>
      </c>
      <c r="BL354" s="189">
        <v>41667</v>
      </c>
      <c r="BM354" s="189">
        <v>0.105</v>
      </c>
      <c r="BN354" s="189">
        <v>1.5</v>
      </c>
      <c r="BO354" s="189">
        <v>0.5</v>
      </c>
      <c r="BP354" s="189">
        <v>20</v>
      </c>
      <c r="BQ354" s="189">
        <v>2</v>
      </c>
      <c r="BR354" s="189">
        <v>-4</v>
      </c>
      <c r="BS354" s="189">
        <v>4</v>
      </c>
      <c r="BT354" s="189">
        <v>15</v>
      </c>
      <c r="BU354" s="189">
        <v>99</v>
      </c>
      <c r="BV354" s="189"/>
      <c r="BW354" s="189"/>
      <c r="BX354" s="189"/>
      <c r="BY354" s="189"/>
      <c r="BZ354" s="189"/>
      <c r="CA354" s="189"/>
      <c r="CB354" s="189"/>
      <c r="CC354" s="189"/>
      <c r="CD354" s="189"/>
      <c r="CE354" s="189"/>
      <c r="CF354" s="189"/>
      <c r="CG354" s="189"/>
      <c r="CH354" s="189"/>
      <c r="CI354" s="189"/>
      <c r="CJ354" s="189"/>
      <c r="CK354" s="189"/>
      <c r="CL354" s="189"/>
      <c r="CM354" s="189"/>
      <c r="CN354" s="189"/>
      <c r="CO354" s="189"/>
      <c r="CP354" s="189"/>
      <c r="CQ354" s="189"/>
      <c r="CR354" s="189"/>
      <c r="CS354" s="189"/>
      <c r="CT354" s="189"/>
      <c r="CU354" s="189"/>
      <c r="CV354" s="189"/>
      <c r="CW354" s="189"/>
      <c r="CX354" s="189"/>
      <c r="CY354" s="189" t="s">
        <v>191</v>
      </c>
      <c r="CZ354" s="189"/>
      <c r="DA354" s="189" t="s">
        <v>158</v>
      </c>
      <c r="DC354" s="193">
        <v>3.5</v>
      </c>
      <c r="DD354" s="193">
        <v>3</v>
      </c>
      <c r="DE354" s="189" t="s">
        <v>561</v>
      </c>
      <c r="DF354" s="189" t="s">
        <v>560</v>
      </c>
    </row>
    <row r="355" spans="1:110" s="189" customFormat="1" ht="16.899999999999999" customHeight="1" x14ac:dyDescent="0.2">
      <c r="A355" s="177" t="s">
        <v>534</v>
      </c>
      <c r="C355" s="186" t="s">
        <v>535</v>
      </c>
      <c r="D355" s="189" t="s">
        <v>19</v>
      </c>
      <c r="E355" s="189" t="s">
        <v>0</v>
      </c>
      <c r="F355" s="189" t="s">
        <v>20</v>
      </c>
      <c r="G355" s="189">
        <v>1</v>
      </c>
      <c r="H355" s="189">
        <v>100</v>
      </c>
      <c r="I355" s="189" t="s">
        <v>375</v>
      </c>
      <c r="J355" s="190" t="s">
        <v>48</v>
      </c>
      <c r="K355" s="189">
        <v>0</v>
      </c>
      <c r="L355" s="189" t="s">
        <v>544</v>
      </c>
      <c r="M355" s="189" t="s">
        <v>9</v>
      </c>
      <c r="P355" s="190" t="s">
        <v>54</v>
      </c>
      <c r="Q355" s="189" t="s">
        <v>155</v>
      </c>
      <c r="R355" s="191" t="s">
        <v>545</v>
      </c>
      <c r="S355" s="189" t="s">
        <v>156</v>
      </c>
      <c r="V355" s="189" t="s">
        <v>156</v>
      </c>
      <c r="Y355" s="189" t="s">
        <v>156</v>
      </c>
      <c r="AB355" s="178" t="s">
        <v>546</v>
      </c>
      <c r="AC355" s="189">
        <v>0.9</v>
      </c>
      <c r="AF355" s="189">
        <v>0.1</v>
      </c>
      <c r="AG355" s="189">
        <v>4</v>
      </c>
      <c r="AI355" s="189" t="s">
        <v>547</v>
      </c>
      <c r="AJ355" s="189">
        <v>20</v>
      </c>
      <c r="AK355" s="189">
        <v>0.625</v>
      </c>
      <c r="AP355" s="189">
        <v>1</v>
      </c>
      <c r="AQ355" s="189">
        <v>0.625</v>
      </c>
      <c r="AR355" s="189">
        <v>1</v>
      </c>
      <c r="AT355" s="189">
        <v>1</v>
      </c>
      <c r="AU355" s="189">
        <v>1</v>
      </c>
      <c r="AW355" s="192" t="s">
        <v>548</v>
      </c>
      <c r="AX355" s="189" t="s">
        <v>44</v>
      </c>
      <c r="AY355" s="189" t="s">
        <v>549</v>
      </c>
      <c r="AZ355" s="189" t="s">
        <v>459</v>
      </c>
      <c r="BB355" s="189" t="s">
        <v>166</v>
      </c>
      <c r="BC355" s="189" t="s">
        <v>24</v>
      </c>
      <c r="BD355" s="189">
        <v>10</v>
      </c>
      <c r="BE355" s="189">
        <v>1</v>
      </c>
      <c r="BI355" s="189" t="s">
        <v>557</v>
      </c>
      <c r="BJ355" s="189">
        <v>60</v>
      </c>
      <c r="BK355" s="189">
        <v>1</v>
      </c>
      <c r="BL355" s="189" t="s">
        <v>562</v>
      </c>
      <c r="BM355" s="189">
        <v>0.105</v>
      </c>
      <c r="BN355" s="189">
        <v>1.5</v>
      </c>
      <c r="BO355" s="189">
        <v>0.5</v>
      </c>
      <c r="BP355" s="189">
        <v>10</v>
      </c>
      <c r="BQ355" s="189">
        <v>2</v>
      </c>
      <c r="BR355" s="189">
        <v>-4</v>
      </c>
      <c r="BS355" s="189">
        <v>4</v>
      </c>
      <c r="BT355" s="189">
        <v>30</v>
      </c>
      <c r="BU355" s="189">
        <v>9</v>
      </c>
      <c r="CY355" s="189" t="s">
        <v>191</v>
      </c>
      <c r="DA355" s="189" t="s">
        <v>158</v>
      </c>
      <c r="DC355" s="189">
        <v>10</v>
      </c>
      <c r="DD355" s="189">
        <v>10</v>
      </c>
      <c r="DE355" s="194">
        <v>0.9</v>
      </c>
    </row>
    <row r="356" spans="1:110" s="189" customFormat="1" ht="16.899999999999999" customHeight="1" x14ac:dyDescent="0.2">
      <c r="A356" s="177" t="s">
        <v>534</v>
      </c>
      <c r="C356" s="186" t="s">
        <v>535</v>
      </c>
      <c r="D356" s="189" t="s">
        <v>19</v>
      </c>
      <c r="E356" s="189" t="s">
        <v>22</v>
      </c>
      <c r="F356" s="189" t="s">
        <v>20</v>
      </c>
      <c r="G356" s="189">
        <v>1</v>
      </c>
      <c r="H356" s="189">
        <v>100</v>
      </c>
      <c r="I356" s="189" t="s">
        <v>375</v>
      </c>
      <c r="J356" s="190" t="s">
        <v>48</v>
      </c>
      <c r="K356" s="189">
        <v>0</v>
      </c>
      <c r="L356" s="189" t="s">
        <v>544</v>
      </c>
      <c r="M356" s="189" t="s">
        <v>9</v>
      </c>
      <c r="P356" s="190" t="s">
        <v>54</v>
      </c>
      <c r="Q356" s="189" t="s">
        <v>155</v>
      </c>
      <c r="R356" s="191" t="s">
        <v>545</v>
      </c>
      <c r="S356" s="189" t="s">
        <v>156</v>
      </c>
      <c r="V356" s="189" t="s">
        <v>156</v>
      </c>
      <c r="Y356" s="189" t="s">
        <v>156</v>
      </c>
      <c r="AB356" s="178" t="s">
        <v>546</v>
      </c>
      <c r="AC356" s="189">
        <v>0.9</v>
      </c>
      <c r="AF356" s="189">
        <v>0.1</v>
      </c>
      <c r="AG356" s="189">
        <v>4</v>
      </c>
      <c r="AI356" s="189" t="s">
        <v>547</v>
      </c>
      <c r="AJ356" s="189">
        <v>20</v>
      </c>
      <c r="AK356" s="189">
        <v>0.625</v>
      </c>
      <c r="AP356" s="189">
        <v>1</v>
      </c>
      <c r="AQ356" s="189">
        <v>0.625</v>
      </c>
      <c r="AR356" s="189">
        <v>1</v>
      </c>
      <c r="AT356" s="189">
        <v>1</v>
      </c>
      <c r="AU356" s="189">
        <v>1</v>
      </c>
      <c r="AW356" s="192" t="s">
        <v>548</v>
      </c>
      <c r="AX356" s="189" t="s">
        <v>44</v>
      </c>
      <c r="AY356" s="189" t="s">
        <v>549</v>
      </c>
      <c r="AZ356" s="189" t="s">
        <v>459</v>
      </c>
      <c r="BB356" s="189" t="s">
        <v>166</v>
      </c>
      <c r="BC356" s="189" t="s">
        <v>24</v>
      </c>
      <c r="BD356" s="189">
        <v>10</v>
      </c>
      <c r="BE356" s="189">
        <v>1</v>
      </c>
      <c r="BI356" s="189" t="s">
        <v>557</v>
      </c>
      <c r="BJ356" s="189">
        <v>60</v>
      </c>
      <c r="BK356" s="189">
        <v>1</v>
      </c>
      <c r="BL356" s="189" t="s">
        <v>562</v>
      </c>
      <c r="BM356" s="189">
        <v>0.105</v>
      </c>
      <c r="BN356" s="189">
        <v>1.5</v>
      </c>
      <c r="BO356" s="189">
        <v>0.5</v>
      </c>
      <c r="BP356" s="189">
        <v>10</v>
      </c>
      <c r="BQ356" s="189">
        <v>2</v>
      </c>
      <c r="BR356" s="189">
        <v>-4</v>
      </c>
      <c r="BS356" s="189">
        <v>4</v>
      </c>
      <c r="BT356" s="189">
        <v>30</v>
      </c>
      <c r="BU356" s="189">
        <v>9</v>
      </c>
      <c r="CY356" s="189" t="s">
        <v>191</v>
      </c>
      <c r="DA356" s="189" t="s">
        <v>158</v>
      </c>
      <c r="DC356" s="189">
        <v>9</v>
      </c>
      <c r="DD356" s="189">
        <v>9</v>
      </c>
      <c r="DE356" s="194">
        <v>0.9</v>
      </c>
    </row>
    <row r="357" spans="1:110" s="189" customFormat="1" ht="16.899999999999999" customHeight="1" x14ac:dyDescent="0.2">
      <c r="A357" s="177" t="s">
        <v>534</v>
      </c>
      <c r="C357" s="186" t="s">
        <v>535</v>
      </c>
      <c r="D357" s="189" t="s">
        <v>19</v>
      </c>
      <c r="E357" s="189" t="s">
        <v>0</v>
      </c>
      <c r="F357" s="189" t="s">
        <v>20</v>
      </c>
      <c r="G357" s="189">
        <v>1</v>
      </c>
      <c r="H357" s="189">
        <v>100</v>
      </c>
      <c r="I357" s="189" t="s">
        <v>375</v>
      </c>
      <c r="J357" s="190" t="s">
        <v>48</v>
      </c>
      <c r="K357" s="189">
        <v>0</v>
      </c>
      <c r="L357" s="189" t="s">
        <v>544</v>
      </c>
      <c r="M357" s="189" t="s">
        <v>9</v>
      </c>
      <c r="P357" s="190" t="s">
        <v>54</v>
      </c>
      <c r="Q357" s="189" t="s">
        <v>155</v>
      </c>
      <c r="R357" s="191" t="s">
        <v>545</v>
      </c>
      <c r="S357" s="189" t="s">
        <v>156</v>
      </c>
      <c r="V357" s="189" t="s">
        <v>156</v>
      </c>
      <c r="Y357" s="189" t="s">
        <v>156</v>
      </c>
      <c r="AB357" s="178" t="s">
        <v>546</v>
      </c>
      <c r="AC357" s="189">
        <v>0.9</v>
      </c>
      <c r="AF357" s="189">
        <v>0.1</v>
      </c>
      <c r="AG357" s="189">
        <v>4</v>
      </c>
      <c r="AI357" s="189" t="s">
        <v>547</v>
      </c>
      <c r="AJ357" s="189">
        <v>20</v>
      </c>
      <c r="AK357" s="189">
        <v>0.625</v>
      </c>
      <c r="AP357" s="189">
        <v>1</v>
      </c>
      <c r="AQ357" s="189">
        <v>0.625</v>
      </c>
      <c r="AR357" s="189">
        <v>1</v>
      </c>
      <c r="AT357" s="189">
        <v>1</v>
      </c>
      <c r="AU357" s="189">
        <v>1</v>
      </c>
      <c r="AW357" s="192" t="s">
        <v>548</v>
      </c>
      <c r="AX357" s="189" t="s">
        <v>44</v>
      </c>
      <c r="AY357" s="189" t="s">
        <v>549</v>
      </c>
      <c r="AZ357" s="189" t="s">
        <v>459</v>
      </c>
      <c r="BB357" s="189" t="s">
        <v>166</v>
      </c>
      <c r="BC357" s="189" t="s">
        <v>24</v>
      </c>
      <c r="BD357" s="189">
        <v>20</v>
      </c>
      <c r="BE357" s="189">
        <v>1</v>
      </c>
      <c r="BI357" s="189" t="s">
        <v>557</v>
      </c>
      <c r="BJ357" s="189">
        <v>60</v>
      </c>
      <c r="BK357" s="189">
        <v>1</v>
      </c>
      <c r="BL357" s="189">
        <v>41667</v>
      </c>
      <c r="BM357" s="189">
        <v>0.105</v>
      </c>
      <c r="BN357" s="189">
        <v>1.5</v>
      </c>
      <c r="BO357" s="189">
        <v>0.5</v>
      </c>
      <c r="BP357" s="189">
        <v>20</v>
      </c>
      <c r="BQ357" s="189">
        <v>2</v>
      </c>
      <c r="BR357" s="189">
        <v>-4</v>
      </c>
      <c r="BS357" s="189">
        <v>4</v>
      </c>
      <c r="BT357" s="189">
        <v>30</v>
      </c>
      <c r="BU357" s="189">
        <v>99</v>
      </c>
      <c r="CY357" s="189" t="s">
        <v>191</v>
      </c>
      <c r="DA357" s="189" t="s">
        <v>158</v>
      </c>
      <c r="DC357" s="189">
        <v>6</v>
      </c>
      <c r="DD357" s="189">
        <v>6</v>
      </c>
      <c r="DE357" s="194">
        <v>0.9</v>
      </c>
    </row>
    <row r="358" spans="1:110" s="189" customFormat="1" ht="16.899999999999999" customHeight="1" x14ac:dyDescent="0.2">
      <c r="A358" s="177" t="s">
        <v>534</v>
      </c>
      <c r="C358" s="186" t="s">
        <v>535</v>
      </c>
      <c r="D358" s="189" t="s">
        <v>19</v>
      </c>
      <c r="E358" s="189" t="s">
        <v>22</v>
      </c>
      <c r="F358" s="189" t="s">
        <v>20</v>
      </c>
      <c r="G358" s="189">
        <v>1</v>
      </c>
      <c r="H358" s="189">
        <v>100</v>
      </c>
      <c r="I358" s="189" t="s">
        <v>375</v>
      </c>
      <c r="J358" s="190" t="s">
        <v>48</v>
      </c>
      <c r="K358" s="189">
        <v>0</v>
      </c>
      <c r="L358" s="189" t="s">
        <v>544</v>
      </c>
      <c r="M358" s="189" t="s">
        <v>9</v>
      </c>
      <c r="P358" s="190" t="s">
        <v>54</v>
      </c>
      <c r="Q358" s="189" t="s">
        <v>155</v>
      </c>
      <c r="R358" s="191" t="s">
        <v>545</v>
      </c>
      <c r="S358" s="189" t="s">
        <v>156</v>
      </c>
      <c r="V358" s="189" t="s">
        <v>156</v>
      </c>
      <c r="Y358" s="189" t="s">
        <v>156</v>
      </c>
      <c r="AB358" s="178" t="s">
        <v>546</v>
      </c>
      <c r="AC358" s="189">
        <v>0.9</v>
      </c>
      <c r="AF358" s="189">
        <v>0.1</v>
      </c>
      <c r="AG358" s="189">
        <v>4</v>
      </c>
      <c r="AI358" s="189" t="s">
        <v>547</v>
      </c>
      <c r="AJ358" s="189">
        <v>20</v>
      </c>
      <c r="AK358" s="189">
        <v>0.625</v>
      </c>
      <c r="AP358" s="189">
        <v>1</v>
      </c>
      <c r="AQ358" s="189">
        <v>0.625</v>
      </c>
      <c r="AR358" s="189">
        <v>1</v>
      </c>
      <c r="AT358" s="189">
        <v>1</v>
      </c>
      <c r="AU358" s="189">
        <v>1</v>
      </c>
      <c r="AW358" s="192" t="s">
        <v>548</v>
      </c>
      <c r="AX358" s="189" t="s">
        <v>44</v>
      </c>
      <c r="AY358" s="189" t="s">
        <v>549</v>
      </c>
      <c r="AZ358" s="189" t="s">
        <v>459</v>
      </c>
      <c r="BB358" s="189" t="s">
        <v>166</v>
      </c>
      <c r="BC358" s="189" t="s">
        <v>24</v>
      </c>
      <c r="BD358" s="189">
        <v>20</v>
      </c>
      <c r="BE358" s="189">
        <v>1</v>
      </c>
      <c r="BI358" s="189" t="s">
        <v>557</v>
      </c>
      <c r="BJ358" s="189">
        <v>60</v>
      </c>
      <c r="BK358" s="189">
        <v>1</v>
      </c>
      <c r="BL358" s="189">
        <v>41667</v>
      </c>
      <c r="BM358" s="189">
        <v>0.105</v>
      </c>
      <c r="BN358" s="189">
        <v>1.5</v>
      </c>
      <c r="BO358" s="189">
        <v>0.5</v>
      </c>
      <c r="BP358" s="189">
        <v>20</v>
      </c>
      <c r="BQ358" s="189">
        <v>2</v>
      </c>
      <c r="BR358" s="189">
        <v>-4</v>
      </c>
      <c r="BS358" s="189">
        <v>4</v>
      </c>
      <c r="BT358" s="189">
        <v>30</v>
      </c>
      <c r="BU358" s="189">
        <v>99</v>
      </c>
      <c r="CY358" s="189" t="s">
        <v>191</v>
      </c>
      <c r="DA358" s="189" t="s">
        <v>158</v>
      </c>
      <c r="DC358" s="189">
        <v>5</v>
      </c>
      <c r="DD358" s="189">
        <v>5</v>
      </c>
      <c r="DE358" s="194">
        <v>0.9</v>
      </c>
    </row>
    <row r="359" spans="1:110" s="189" customFormat="1" ht="16.899999999999999" customHeight="1" x14ac:dyDescent="0.2">
      <c r="A359" s="177" t="s">
        <v>534</v>
      </c>
      <c r="C359" s="186" t="s">
        <v>535</v>
      </c>
      <c r="D359" s="189" t="s">
        <v>19</v>
      </c>
      <c r="E359" s="189" t="s">
        <v>0</v>
      </c>
      <c r="F359" s="189" t="s">
        <v>20</v>
      </c>
      <c r="G359" s="189">
        <v>1</v>
      </c>
      <c r="H359" s="189">
        <v>100</v>
      </c>
      <c r="I359" s="189" t="s">
        <v>375</v>
      </c>
      <c r="J359" s="190" t="s">
        <v>48</v>
      </c>
      <c r="K359" s="189">
        <v>0</v>
      </c>
      <c r="L359" s="189" t="s">
        <v>544</v>
      </c>
      <c r="M359" s="189" t="s">
        <v>9</v>
      </c>
      <c r="P359" s="190" t="s">
        <v>54</v>
      </c>
      <c r="Q359" s="189" t="s">
        <v>155</v>
      </c>
      <c r="R359" s="191" t="s">
        <v>545</v>
      </c>
      <c r="S359" s="189" t="s">
        <v>156</v>
      </c>
      <c r="V359" s="189" t="s">
        <v>156</v>
      </c>
      <c r="Y359" s="189" t="s">
        <v>156</v>
      </c>
      <c r="AB359" s="178" t="s">
        <v>546</v>
      </c>
      <c r="AC359" s="189">
        <v>0.9</v>
      </c>
      <c r="AF359" s="189">
        <v>0.1</v>
      </c>
      <c r="AG359" s="189">
        <v>4</v>
      </c>
      <c r="AI359" s="189" t="s">
        <v>547</v>
      </c>
      <c r="AJ359" s="189">
        <v>20</v>
      </c>
      <c r="AK359" s="189">
        <v>0.625</v>
      </c>
      <c r="AP359" s="189">
        <v>1</v>
      </c>
      <c r="AQ359" s="189">
        <v>0.625</v>
      </c>
      <c r="AR359" s="189">
        <v>1</v>
      </c>
      <c r="AT359" s="189">
        <v>1</v>
      </c>
      <c r="AU359" s="189">
        <v>1</v>
      </c>
      <c r="AW359" s="192" t="s">
        <v>548</v>
      </c>
      <c r="AX359" s="189" t="s">
        <v>44</v>
      </c>
      <c r="AY359" s="189" t="s">
        <v>549</v>
      </c>
      <c r="AZ359" s="189" t="s">
        <v>459</v>
      </c>
      <c r="BB359" s="189" t="s">
        <v>166</v>
      </c>
      <c r="BC359" s="189" t="s">
        <v>563</v>
      </c>
      <c r="BD359" s="189">
        <v>10.199999999999999</v>
      </c>
      <c r="BE359" s="189">
        <v>2</v>
      </c>
      <c r="BI359" s="189" t="s">
        <v>557</v>
      </c>
      <c r="BJ359" s="189">
        <v>60</v>
      </c>
      <c r="BK359" s="189">
        <v>1</v>
      </c>
      <c r="BL359" s="189" t="s">
        <v>562</v>
      </c>
      <c r="BM359" s="189">
        <v>0.105</v>
      </c>
      <c r="BN359" s="189">
        <v>1.5</v>
      </c>
      <c r="BO359" s="189">
        <v>0.5</v>
      </c>
      <c r="BP359" s="189">
        <v>10</v>
      </c>
      <c r="BQ359" s="189">
        <v>2</v>
      </c>
      <c r="BR359" s="189">
        <v>-4</v>
      </c>
      <c r="BS359" s="189">
        <v>4</v>
      </c>
      <c r="BT359" s="189">
        <v>30</v>
      </c>
      <c r="BU359" s="189">
        <v>99</v>
      </c>
      <c r="BW359" s="189" t="s">
        <v>20</v>
      </c>
      <c r="BX359" s="189" t="s">
        <v>245</v>
      </c>
      <c r="BY359" s="189">
        <v>250</v>
      </c>
      <c r="BZ359" s="189">
        <v>1</v>
      </c>
      <c r="CA359" s="189">
        <v>100</v>
      </c>
      <c r="CB359" s="189">
        <v>1</v>
      </c>
      <c r="CC359" s="189">
        <v>1</v>
      </c>
      <c r="CD359" s="189">
        <v>1</v>
      </c>
      <c r="CE359" s="189">
        <v>0.2</v>
      </c>
      <c r="CF359" s="189">
        <v>0</v>
      </c>
      <c r="CG359" s="189">
        <v>0</v>
      </c>
      <c r="CH359" s="189">
        <v>0</v>
      </c>
      <c r="CI359" s="189">
        <v>10</v>
      </c>
      <c r="CJ359" s="189">
        <v>99</v>
      </c>
      <c r="CY359" s="189" t="s">
        <v>191</v>
      </c>
      <c r="DA359" s="189" t="s">
        <v>158</v>
      </c>
      <c r="DC359" s="189">
        <v>6</v>
      </c>
      <c r="DD359" s="189">
        <v>6</v>
      </c>
      <c r="DE359" s="194">
        <v>0.9</v>
      </c>
    </row>
    <row r="360" spans="1:110" s="189" customFormat="1" ht="16.899999999999999" customHeight="1" x14ac:dyDescent="0.2">
      <c r="A360" s="177" t="s">
        <v>534</v>
      </c>
      <c r="C360" s="186" t="s">
        <v>535</v>
      </c>
      <c r="D360" s="189" t="s">
        <v>19</v>
      </c>
      <c r="E360" s="189" t="s">
        <v>22</v>
      </c>
      <c r="F360" s="189" t="s">
        <v>20</v>
      </c>
      <c r="G360" s="189">
        <v>1</v>
      </c>
      <c r="H360" s="189">
        <v>100</v>
      </c>
      <c r="I360" s="189" t="s">
        <v>375</v>
      </c>
      <c r="J360" s="190" t="s">
        <v>48</v>
      </c>
      <c r="K360" s="189">
        <v>0</v>
      </c>
      <c r="L360" s="189" t="s">
        <v>544</v>
      </c>
      <c r="M360" s="189" t="s">
        <v>9</v>
      </c>
      <c r="P360" s="190" t="s">
        <v>54</v>
      </c>
      <c r="Q360" s="189" t="s">
        <v>155</v>
      </c>
      <c r="R360" s="191" t="s">
        <v>545</v>
      </c>
      <c r="S360" s="189" t="s">
        <v>156</v>
      </c>
      <c r="V360" s="189" t="s">
        <v>156</v>
      </c>
      <c r="Y360" s="189" t="s">
        <v>156</v>
      </c>
      <c r="AB360" s="178" t="s">
        <v>546</v>
      </c>
      <c r="AC360" s="189">
        <v>0.9</v>
      </c>
      <c r="AF360" s="189">
        <v>0.1</v>
      </c>
      <c r="AG360" s="189">
        <v>4</v>
      </c>
      <c r="AI360" s="189" t="s">
        <v>547</v>
      </c>
      <c r="AJ360" s="189">
        <v>20</v>
      </c>
      <c r="AK360" s="189">
        <v>0.625</v>
      </c>
      <c r="AP360" s="189">
        <v>1</v>
      </c>
      <c r="AQ360" s="189">
        <v>0.625</v>
      </c>
      <c r="AR360" s="189">
        <v>1</v>
      </c>
      <c r="AT360" s="189">
        <v>1</v>
      </c>
      <c r="AU360" s="189">
        <v>1</v>
      </c>
      <c r="AW360" s="192" t="s">
        <v>548</v>
      </c>
      <c r="AX360" s="189" t="s">
        <v>44</v>
      </c>
      <c r="AY360" s="189" t="s">
        <v>549</v>
      </c>
      <c r="AZ360" s="189" t="s">
        <v>459</v>
      </c>
      <c r="BB360" s="189" t="s">
        <v>166</v>
      </c>
      <c r="BC360" s="189" t="s">
        <v>563</v>
      </c>
      <c r="BD360" s="189">
        <v>10.199999999999999</v>
      </c>
      <c r="BE360" s="189">
        <v>2</v>
      </c>
      <c r="BI360" s="189" t="s">
        <v>557</v>
      </c>
      <c r="BJ360" s="189">
        <v>60</v>
      </c>
      <c r="BK360" s="189">
        <v>1</v>
      </c>
      <c r="BL360" s="189" t="s">
        <v>562</v>
      </c>
      <c r="BM360" s="189">
        <v>0.105</v>
      </c>
      <c r="BN360" s="189">
        <v>1.5</v>
      </c>
      <c r="BO360" s="189">
        <v>0.5</v>
      </c>
      <c r="BP360" s="189">
        <v>10</v>
      </c>
      <c r="BQ360" s="189">
        <v>2</v>
      </c>
      <c r="BR360" s="189">
        <v>-4</v>
      </c>
      <c r="BS360" s="189">
        <v>4</v>
      </c>
      <c r="BT360" s="189">
        <v>30</v>
      </c>
      <c r="BU360" s="189">
        <v>99</v>
      </c>
      <c r="BW360" s="189" t="s">
        <v>20</v>
      </c>
      <c r="BX360" s="189" t="s">
        <v>245</v>
      </c>
      <c r="BY360" s="189">
        <v>250</v>
      </c>
      <c r="BZ360" s="189">
        <v>1</v>
      </c>
      <c r="CA360" s="189">
        <v>100</v>
      </c>
      <c r="CB360" s="189">
        <v>1</v>
      </c>
      <c r="CC360" s="189">
        <v>1</v>
      </c>
      <c r="CD360" s="189">
        <v>1</v>
      </c>
      <c r="CE360" s="189">
        <v>0.2</v>
      </c>
      <c r="CF360" s="189">
        <v>0</v>
      </c>
      <c r="CG360" s="189">
        <v>0</v>
      </c>
      <c r="CH360" s="189">
        <v>0</v>
      </c>
      <c r="CI360" s="189">
        <v>10</v>
      </c>
      <c r="CJ360" s="189">
        <v>99</v>
      </c>
      <c r="CY360" s="189" t="s">
        <v>191</v>
      </c>
      <c r="DA360" s="189" t="s">
        <v>158</v>
      </c>
      <c r="DC360" s="189">
        <v>5</v>
      </c>
      <c r="DD360" s="189">
        <v>5</v>
      </c>
      <c r="DE360" s="194">
        <v>0.9</v>
      </c>
    </row>
    <row r="361" spans="1:110" s="189" customFormat="1" ht="16.899999999999999" customHeight="1" x14ac:dyDescent="0.2">
      <c r="A361" s="177" t="s">
        <v>534</v>
      </c>
      <c r="C361" s="186" t="s">
        <v>535</v>
      </c>
      <c r="D361" s="189" t="s">
        <v>19</v>
      </c>
      <c r="E361" s="189" t="s">
        <v>0</v>
      </c>
      <c r="F361" s="189" t="s">
        <v>20</v>
      </c>
      <c r="G361" s="189">
        <v>1</v>
      </c>
      <c r="H361" s="189">
        <v>100</v>
      </c>
      <c r="I361" s="189" t="s">
        <v>14</v>
      </c>
      <c r="J361" s="190" t="s">
        <v>48</v>
      </c>
      <c r="K361" s="189">
        <v>0</v>
      </c>
      <c r="L361" s="189" t="s">
        <v>544</v>
      </c>
      <c r="M361" s="189" t="s">
        <v>9</v>
      </c>
      <c r="P361" s="190" t="s">
        <v>54</v>
      </c>
      <c r="Q361" s="189" t="s">
        <v>155</v>
      </c>
      <c r="R361" s="191" t="s">
        <v>545</v>
      </c>
      <c r="S361" s="189" t="s">
        <v>156</v>
      </c>
      <c r="V361" s="189" t="s">
        <v>156</v>
      </c>
      <c r="Y361" s="189" t="s">
        <v>156</v>
      </c>
      <c r="AB361" s="178" t="s">
        <v>546</v>
      </c>
      <c r="AC361" s="189">
        <v>0.9</v>
      </c>
      <c r="AF361" s="189">
        <v>0.1</v>
      </c>
      <c r="AG361" s="189">
        <v>4</v>
      </c>
      <c r="AI361" s="189" t="s">
        <v>547</v>
      </c>
      <c r="AJ361" s="189">
        <v>20</v>
      </c>
      <c r="AK361" s="189">
        <v>0.625</v>
      </c>
      <c r="AP361" s="189">
        <v>1</v>
      </c>
      <c r="AQ361" s="189">
        <v>0.625</v>
      </c>
      <c r="AR361" s="189">
        <v>1</v>
      </c>
      <c r="AT361" s="189">
        <v>1</v>
      </c>
      <c r="AU361" s="189">
        <v>1</v>
      </c>
      <c r="AW361" s="192" t="s">
        <v>548</v>
      </c>
      <c r="AX361" s="189" t="s">
        <v>44</v>
      </c>
      <c r="AY361" s="189" t="s">
        <v>549</v>
      </c>
      <c r="AZ361" s="189" t="s">
        <v>459</v>
      </c>
      <c r="BB361" s="189" t="s">
        <v>166</v>
      </c>
      <c r="BC361" s="189" t="s">
        <v>563</v>
      </c>
      <c r="BD361" s="189">
        <v>10.199999999999999</v>
      </c>
      <c r="BE361" s="189">
        <v>2</v>
      </c>
      <c r="BI361" s="189" t="s">
        <v>557</v>
      </c>
      <c r="BJ361" s="189">
        <v>60</v>
      </c>
      <c r="BK361" s="189">
        <v>1</v>
      </c>
      <c r="BL361" s="189" t="s">
        <v>562</v>
      </c>
      <c r="BM361" s="189">
        <v>0.105</v>
      </c>
      <c r="BN361" s="189">
        <v>1.5</v>
      </c>
      <c r="BO361" s="189">
        <v>0.5</v>
      </c>
      <c r="BP361" s="189">
        <v>10</v>
      </c>
      <c r="BQ361" s="189">
        <v>2</v>
      </c>
      <c r="BR361" s="189">
        <v>-4</v>
      </c>
      <c r="BS361" s="189">
        <v>4</v>
      </c>
      <c r="BT361" s="189">
        <v>30</v>
      </c>
      <c r="BU361" s="189">
        <v>99</v>
      </c>
      <c r="BW361" s="189" t="s">
        <v>20</v>
      </c>
      <c r="BX361" s="189" t="s">
        <v>245</v>
      </c>
      <c r="BY361" s="189">
        <v>250</v>
      </c>
      <c r="BZ361" s="189">
        <v>1</v>
      </c>
      <c r="CA361" s="189">
        <v>100</v>
      </c>
      <c r="CB361" s="189">
        <v>1</v>
      </c>
      <c r="CC361" s="189">
        <v>1</v>
      </c>
      <c r="CD361" s="189">
        <v>1</v>
      </c>
      <c r="CE361" s="189">
        <v>0.2</v>
      </c>
      <c r="CF361" s="189">
        <v>0</v>
      </c>
      <c r="CG361" s="189">
        <v>0</v>
      </c>
      <c r="CH361" s="189">
        <v>0</v>
      </c>
      <c r="CI361" s="189">
        <v>10</v>
      </c>
      <c r="CJ361" s="189">
        <v>99</v>
      </c>
      <c r="CY361" s="189" t="s">
        <v>191</v>
      </c>
      <c r="DA361" s="189" t="s">
        <v>158</v>
      </c>
      <c r="DC361" s="189">
        <v>3.5</v>
      </c>
      <c r="DD361" s="189">
        <v>3</v>
      </c>
      <c r="DE361" s="194">
        <v>0.93</v>
      </c>
    </row>
    <row r="362" spans="1:110" s="189" customFormat="1" ht="16.899999999999999" customHeight="1" x14ac:dyDescent="0.2">
      <c r="A362" s="177" t="s">
        <v>534</v>
      </c>
      <c r="C362" s="186" t="s">
        <v>535</v>
      </c>
      <c r="D362" s="189" t="s">
        <v>19</v>
      </c>
      <c r="E362" s="189" t="s">
        <v>22</v>
      </c>
      <c r="F362" s="189" t="s">
        <v>20</v>
      </c>
      <c r="G362" s="189">
        <v>1</v>
      </c>
      <c r="H362" s="189">
        <v>100</v>
      </c>
      <c r="I362" s="189" t="s">
        <v>14</v>
      </c>
      <c r="J362" s="190" t="s">
        <v>48</v>
      </c>
      <c r="K362" s="189">
        <v>0</v>
      </c>
      <c r="L362" s="189" t="s">
        <v>544</v>
      </c>
      <c r="M362" s="189" t="s">
        <v>9</v>
      </c>
      <c r="P362" s="190" t="s">
        <v>54</v>
      </c>
      <c r="Q362" s="189" t="s">
        <v>155</v>
      </c>
      <c r="R362" s="191" t="s">
        <v>545</v>
      </c>
      <c r="S362" s="189" t="s">
        <v>156</v>
      </c>
      <c r="V362" s="189" t="s">
        <v>156</v>
      </c>
      <c r="Y362" s="189" t="s">
        <v>156</v>
      </c>
      <c r="AB362" s="178" t="s">
        <v>546</v>
      </c>
      <c r="AC362" s="189">
        <v>0.9</v>
      </c>
      <c r="AF362" s="189">
        <v>0.1</v>
      </c>
      <c r="AG362" s="189">
        <v>4</v>
      </c>
      <c r="AI362" s="189" t="s">
        <v>547</v>
      </c>
      <c r="AJ362" s="189">
        <v>20</v>
      </c>
      <c r="AK362" s="189">
        <v>0.625</v>
      </c>
      <c r="AP362" s="189">
        <v>1</v>
      </c>
      <c r="AQ362" s="189">
        <v>0.625</v>
      </c>
      <c r="AR362" s="189">
        <v>1</v>
      </c>
      <c r="AT362" s="189">
        <v>1</v>
      </c>
      <c r="AU362" s="189">
        <v>1</v>
      </c>
      <c r="AW362" s="192" t="s">
        <v>548</v>
      </c>
      <c r="AX362" s="189" t="s">
        <v>44</v>
      </c>
      <c r="AY362" s="189" t="s">
        <v>549</v>
      </c>
      <c r="AZ362" s="189" t="s">
        <v>459</v>
      </c>
      <c r="BB362" s="189" t="s">
        <v>166</v>
      </c>
      <c r="BC362" s="189" t="s">
        <v>563</v>
      </c>
      <c r="BD362" s="189">
        <v>10.199999999999999</v>
      </c>
      <c r="BE362" s="189">
        <v>2</v>
      </c>
      <c r="BI362" s="189" t="s">
        <v>557</v>
      </c>
      <c r="BJ362" s="189">
        <v>60</v>
      </c>
      <c r="BK362" s="189">
        <v>1</v>
      </c>
      <c r="BL362" s="189" t="s">
        <v>562</v>
      </c>
      <c r="BM362" s="189">
        <v>0.105</v>
      </c>
      <c r="BN362" s="189">
        <v>1.5</v>
      </c>
      <c r="BO362" s="189">
        <v>0.5</v>
      </c>
      <c r="BP362" s="189">
        <v>10</v>
      </c>
      <c r="BQ362" s="189">
        <v>2</v>
      </c>
      <c r="BR362" s="189">
        <v>-4</v>
      </c>
      <c r="BS362" s="189">
        <v>4</v>
      </c>
      <c r="BT362" s="189">
        <v>30</v>
      </c>
      <c r="BU362" s="189">
        <v>99</v>
      </c>
      <c r="BW362" s="189" t="s">
        <v>20</v>
      </c>
      <c r="BX362" s="189" t="s">
        <v>245</v>
      </c>
      <c r="BY362" s="189">
        <v>250</v>
      </c>
      <c r="BZ362" s="189">
        <v>1</v>
      </c>
      <c r="CA362" s="189">
        <v>100</v>
      </c>
      <c r="CB362" s="189">
        <v>1</v>
      </c>
      <c r="CC362" s="189">
        <v>1</v>
      </c>
      <c r="CD362" s="189">
        <v>1</v>
      </c>
      <c r="CE362" s="189">
        <v>0.2</v>
      </c>
      <c r="CF362" s="189">
        <v>0</v>
      </c>
      <c r="CG362" s="189">
        <v>0</v>
      </c>
      <c r="CH362" s="189">
        <v>0</v>
      </c>
      <c r="CI362" s="189">
        <v>10</v>
      </c>
      <c r="CJ362" s="189">
        <v>99</v>
      </c>
      <c r="CY362" s="189" t="s">
        <v>191</v>
      </c>
      <c r="DA362" s="189" t="s">
        <v>158</v>
      </c>
      <c r="DC362" s="189">
        <v>2</v>
      </c>
      <c r="DD362" s="189">
        <v>2</v>
      </c>
      <c r="DE362" s="194">
        <v>0.9</v>
      </c>
    </row>
    <row r="363" spans="1:110" s="189" customFormat="1" ht="16.899999999999999" customHeight="1" x14ac:dyDescent="0.2">
      <c r="A363" s="177" t="s">
        <v>534</v>
      </c>
      <c r="C363" s="186" t="s">
        <v>535</v>
      </c>
      <c r="D363" s="189" t="s">
        <v>19</v>
      </c>
      <c r="E363" s="189" t="s">
        <v>0</v>
      </c>
      <c r="F363" s="189" t="s">
        <v>20</v>
      </c>
      <c r="G363" s="189">
        <v>1</v>
      </c>
      <c r="H363" s="189">
        <v>400</v>
      </c>
      <c r="I363" s="189" t="s">
        <v>375</v>
      </c>
      <c r="J363" s="190" t="s">
        <v>48</v>
      </c>
      <c r="K363" s="189">
        <v>0</v>
      </c>
      <c r="L363" s="189" t="s">
        <v>544</v>
      </c>
      <c r="M363" s="189" t="s">
        <v>9</v>
      </c>
      <c r="P363" s="190" t="s">
        <v>54</v>
      </c>
      <c r="Q363" s="189" t="s">
        <v>155</v>
      </c>
      <c r="R363" s="191" t="s">
        <v>545</v>
      </c>
      <c r="S363" s="189" t="s">
        <v>156</v>
      </c>
      <c r="V363" s="189" t="s">
        <v>156</v>
      </c>
      <c r="Y363" s="189" t="s">
        <v>156</v>
      </c>
      <c r="AB363" s="178" t="s">
        <v>546</v>
      </c>
      <c r="AC363" s="189">
        <v>0.9</v>
      </c>
      <c r="AF363" s="189">
        <v>0.1</v>
      </c>
      <c r="AG363" s="189">
        <v>4</v>
      </c>
      <c r="AI363" s="189" t="s">
        <v>547</v>
      </c>
      <c r="AJ363" s="189">
        <v>20</v>
      </c>
      <c r="AK363" s="189">
        <v>0.625</v>
      </c>
      <c r="AP363" s="189">
        <v>1</v>
      </c>
      <c r="AQ363" s="189">
        <v>0.625</v>
      </c>
      <c r="AR363" s="189">
        <v>1</v>
      </c>
      <c r="AT363" s="189">
        <v>1</v>
      </c>
      <c r="AU363" s="189">
        <v>1</v>
      </c>
      <c r="AW363" s="192" t="s">
        <v>548</v>
      </c>
      <c r="AX363" s="189" t="s">
        <v>44</v>
      </c>
      <c r="AY363" s="189" t="s">
        <v>549</v>
      </c>
      <c r="AZ363" s="189" t="s">
        <v>459</v>
      </c>
      <c r="BB363" s="189" t="s">
        <v>166</v>
      </c>
      <c r="BC363" s="189" t="s">
        <v>563</v>
      </c>
      <c r="BD363" s="189">
        <v>10.199999999999999</v>
      </c>
      <c r="BE363" s="189">
        <v>2</v>
      </c>
      <c r="BI363" s="189" t="s">
        <v>557</v>
      </c>
      <c r="BJ363" s="189">
        <v>60</v>
      </c>
      <c r="BK363" s="189">
        <v>1</v>
      </c>
      <c r="BL363" s="189" t="s">
        <v>562</v>
      </c>
      <c r="BM363" s="189">
        <v>0.105</v>
      </c>
      <c r="BN363" s="189">
        <v>1.5</v>
      </c>
      <c r="BO363" s="189">
        <v>0.5</v>
      </c>
      <c r="BP363" s="189">
        <v>10</v>
      </c>
      <c r="BQ363" s="189">
        <v>2</v>
      </c>
      <c r="BR363" s="189">
        <v>-4</v>
      </c>
      <c r="BS363" s="189">
        <v>4</v>
      </c>
      <c r="BT363" s="189">
        <v>30</v>
      </c>
      <c r="BU363" s="189">
        <v>99</v>
      </c>
      <c r="BW363" s="189" t="s">
        <v>20</v>
      </c>
      <c r="BX363" s="189" t="s">
        <v>245</v>
      </c>
      <c r="BY363" s="189">
        <v>250</v>
      </c>
      <c r="BZ363" s="189">
        <v>1</v>
      </c>
      <c r="CA363" s="189">
        <v>100</v>
      </c>
      <c r="CB363" s="189">
        <v>1</v>
      </c>
      <c r="CC363" s="189">
        <v>1</v>
      </c>
      <c r="CD363" s="189">
        <v>1</v>
      </c>
      <c r="CE363" s="189">
        <v>0.2</v>
      </c>
      <c r="CF363" s="189">
        <v>0</v>
      </c>
      <c r="CG363" s="189">
        <v>0</v>
      </c>
      <c r="CH363" s="189">
        <v>0</v>
      </c>
      <c r="CI363" s="189">
        <v>10</v>
      </c>
      <c r="CJ363" s="189">
        <v>99</v>
      </c>
      <c r="CY363" s="189" t="s">
        <v>191</v>
      </c>
      <c r="DA363" s="189" t="s">
        <v>158</v>
      </c>
      <c r="DC363" s="189">
        <v>15.5</v>
      </c>
      <c r="DD363" s="189">
        <v>15</v>
      </c>
      <c r="DE363" s="194">
        <v>0.94</v>
      </c>
    </row>
    <row r="364" spans="1:110" s="189" customFormat="1" ht="16.899999999999999" customHeight="1" x14ac:dyDescent="0.2">
      <c r="A364" s="177" t="s">
        <v>534</v>
      </c>
      <c r="C364" s="186" t="s">
        <v>535</v>
      </c>
      <c r="D364" s="189" t="s">
        <v>19</v>
      </c>
      <c r="E364" s="189" t="s">
        <v>22</v>
      </c>
      <c r="F364" s="189" t="s">
        <v>20</v>
      </c>
      <c r="G364" s="189">
        <v>1</v>
      </c>
      <c r="H364" s="189">
        <v>400</v>
      </c>
      <c r="I364" s="189" t="s">
        <v>375</v>
      </c>
      <c r="J364" s="190" t="s">
        <v>48</v>
      </c>
      <c r="K364" s="189">
        <v>0</v>
      </c>
      <c r="L364" s="189" t="s">
        <v>544</v>
      </c>
      <c r="M364" s="189" t="s">
        <v>9</v>
      </c>
      <c r="P364" s="190" t="s">
        <v>54</v>
      </c>
      <c r="Q364" s="189" t="s">
        <v>155</v>
      </c>
      <c r="R364" s="191" t="s">
        <v>545</v>
      </c>
      <c r="S364" s="189" t="s">
        <v>156</v>
      </c>
      <c r="V364" s="189" t="s">
        <v>156</v>
      </c>
      <c r="Y364" s="189" t="s">
        <v>156</v>
      </c>
      <c r="AB364" s="178" t="s">
        <v>546</v>
      </c>
      <c r="AC364" s="189">
        <v>0.9</v>
      </c>
      <c r="AF364" s="189">
        <v>0.1</v>
      </c>
      <c r="AG364" s="189">
        <v>4</v>
      </c>
      <c r="AI364" s="189" t="s">
        <v>547</v>
      </c>
      <c r="AJ364" s="189">
        <v>20</v>
      </c>
      <c r="AK364" s="189">
        <v>0.625</v>
      </c>
      <c r="AP364" s="189">
        <v>1</v>
      </c>
      <c r="AQ364" s="189">
        <v>0.625</v>
      </c>
      <c r="AR364" s="189">
        <v>1</v>
      </c>
      <c r="AT364" s="189">
        <v>1</v>
      </c>
      <c r="AU364" s="189">
        <v>1</v>
      </c>
      <c r="AW364" s="192" t="s">
        <v>548</v>
      </c>
      <c r="AX364" s="189" t="s">
        <v>44</v>
      </c>
      <c r="AY364" s="189" t="s">
        <v>549</v>
      </c>
      <c r="AZ364" s="189" t="s">
        <v>459</v>
      </c>
      <c r="BB364" s="189" t="s">
        <v>166</v>
      </c>
      <c r="BC364" s="189" t="s">
        <v>563</v>
      </c>
      <c r="BD364" s="189">
        <v>10.199999999999999</v>
      </c>
      <c r="BE364" s="189">
        <v>2</v>
      </c>
      <c r="BI364" s="189" t="s">
        <v>557</v>
      </c>
      <c r="BJ364" s="189">
        <v>60</v>
      </c>
      <c r="BK364" s="189">
        <v>1</v>
      </c>
      <c r="BL364" s="189" t="s">
        <v>562</v>
      </c>
      <c r="BM364" s="189">
        <v>0.105</v>
      </c>
      <c r="BN364" s="189">
        <v>1.5</v>
      </c>
      <c r="BO364" s="189">
        <v>0.5</v>
      </c>
      <c r="BP364" s="189">
        <v>10</v>
      </c>
      <c r="BQ364" s="189">
        <v>2</v>
      </c>
      <c r="BR364" s="189">
        <v>-4</v>
      </c>
      <c r="BS364" s="189">
        <v>4</v>
      </c>
      <c r="BT364" s="189">
        <v>30</v>
      </c>
      <c r="BU364" s="189">
        <v>99</v>
      </c>
      <c r="BW364" s="189" t="s">
        <v>20</v>
      </c>
      <c r="BX364" s="189" t="s">
        <v>245</v>
      </c>
      <c r="BY364" s="189">
        <v>250</v>
      </c>
      <c r="BZ364" s="189">
        <v>1</v>
      </c>
      <c r="CA364" s="189">
        <v>100</v>
      </c>
      <c r="CB364" s="189">
        <v>1</v>
      </c>
      <c r="CC364" s="189">
        <v>1</v>
      </c>
      <c r="CD364" s="189">
        <v>1</v>
      </c>
      <c r="CE364" s="189">
        <v>0.2</v>
      </c>
      <c r="CF364" s="189">
        <v>0</v>
      </c>
      <c r="CG364" s="189">
        <v>0</v>
      </c>
      <c r="CH364" s="189">
        <v>0</v>
      </c>
      <c r="CI364" s="189">
        <v>10</v>
      </c>
      <c r="CJ364" s="189">
        <v>99</v>
      </c>
      <c r="CY364" s="189" t="s">
        <v>191</v>
      </c>
      <c r="DA364" s="189" t="s">
        <v>158</v>
      </c>
      <c r="DC364" s="189">
        <v>10</v>
      </c>
      <c r="DD364" s="189">
        <v>10</v>
      </c>
      <c r="DE364" s="194">
        <v>0.9</v>
      </c>
    </row>
    <row r="365" spans="1:110" s="189" customFormat="1" ht="16.899999999999999" customHeight="1" x14ac:dyDescent="0.2">
      <c r="A365" s="177" t="s">
        <v>534</v>
      </c>
      <c r="C365" s="186" t="s">
        <v>535</v>
      </c>
      <c r="D365" s="189" t="s">
        <v>19</v>
      </c>
      <c r="E365" s="189" t="s">
        <v>0</v>
      </c>
      <c r="F365" s="189" t="s">
        <v>20</v>
      </c>
      <c r="G365" s="189">
        <v>1</v>
      </c>
      <c r="H365" s="189">
        <v>100</v>
      </c>
      <c r="I365" s="189" t="s">
        <v>375</v>
      </c>
      <c r="J365" s="190" t="s">
        <v>48</v>
      </c>
      <c r="K365" s="189">
        <v>0</v>
      </c>
      <c r="L365" s="189" t="s">
        <v>544</v>
      </c>
      <c r="M365" s="189" t="s">
        <v>9</v>
      </c>
      <c r="P365" s="190" t="s">
        <v>54</v>
      </c>
      <c r="Q365" s="189" t="s">
        <v>155</v>
      </c>
      <c r="R365" s="191" t="s">
        <v>545</v>
      </c>
      <c r="S365" s="189" t="s">
        <v>156</v>
      </c>
      <c r="V365" s="189" t="s">
        <v>156</v>
      </c>
      <c r="Y365" s="189" t="s">
        <v>156</v>
      </c>
      <c r="AB365" s="178" t="s">
        <v>546</v>
      </c>
      <c r="AC365" s="189">
        <v>0.9</v>
      </c>
      <c r="AF365" s="189">
        <v>0.1</v>
      </c>
      <c r="AG365" s="189">
        <v>4</v>
      </c>
      <c r="AI365" s="189" t="s">
        <v>547</v>
      </c>
      <c r="AJ365" s="189">
        <v>20</v>
      </c>
      <c r="AK365" s="189">
        <v>0.625</v>
      </c>
      <c r="AP365" s="189">
        <v>1</v>
      </c>
      <c r="AQ365" s="189">
        <v>0.625</v>
      </c>
      <c r="AR365" s="189">
        <v>1</v>
      </c>
      <c r="AT365" s="189">
        <v>1</v>
      </c>
      <c r="AU365" s="189">
        <v>1</v>
      </c>
      <c r="AW365" s="192" t="s">
        <v>548</v>
      </c>
      <c r="AX365" s="189" t="s">
        <v>44</v>
      </c>
      <c r="AY365" s="189" t="s">
        <v>549</v>
      </c>
      <c r="AZ365" s="189" t="s">
        <v>459</v>
      </c>
      <c r="BB365" s="189" t="s">
        <v>166</v>
      </c>
      <c r="BC365" s="189" t="s">
        <v>563</v>
      </c>
      <c r="BD365" s="189">
        <v>20.2</v>
      </c>
      <c r="BE365" s="189">
        <v>2</v>
      </c>
      <c r="BI365" s="189" t="s">
        <v>557</v>
      </c>
      <c r="BJ365" s="189">
        <v>60</v>
      </c>
      <c r="BK365" s="189">
        <v>1</v>
      </c>
      <c r="BL365" s="189">
        <v>41667</v>
      </c>
      <c r="BM365" s="189">
        <v>0.105</v>
      </c>
      <c r="BN365" s="189">
        <v>1.5</v>
      </c>
      <c r="BO365" s="189">
        <v>0.5</v>
      </c>
      <c r="BP365" s="189">
        <v>20</v>
      </c>
      <c r="BQ365" s="189">
        <v>2</v>
      </c>
      <c r="BR365" s="189">
        <v>-4</v>
      </c>
      <c r="BS365" s="189">
        <v>4</v>
      </c>
      <c r="BT365" s="189">
        <v>30</v>
      </c>
      <c r="BU365" s="189">
        <v>99</v>
      </c>
      <c r="BW365" s="189" t="s">
        <v>20</v>
      </c>
      <c r="BX365" s="189" t="s">
        <v>245</v>
      </c>
      <c r="BY365" s="189">
        <v>250</v>
      </c>
      <c r="BZ365" s="189">
        <v>1</v>
      </c>
      <c r="CA365" s="189">
        <v>100</v>
      </c>
      <c r="CB365" s="189">
        <v>1</v>
      </c>
      <c r="CC365" s="189">
        <v>1</v>
      </c>
      <c r="CD365" s="189">
        <v>1</v>
      </c>
      <c r="CE365" s="189">
        <v>0.2</v>
      </c>
      <c r="CF365" s="189">
        <v>0</v>
      </c>
      <c r="CG365" s="189">
        <v>0</v>
      </c>
      <c r="CH365" s="189">
        <v>0</v>
      </c>
      <c r="CI365" s="189">
        <v>10</v>
      </c>
      <c r="CJ365" s="189">
        <v>99</v>
      </c>
      <c r="CY365" s="189" t="s">
        <v>191</v>
      </c>
      <c r="DA365" s="189" t="s">
        <v>158</v>
      </c>
      <c r="DC365" s="189">
        <v>5</v>
      </c>
      <c r="DD365" s="189">
        <v>5</v>
      </c>
      <c r="DE365" s="194">
        <v>0.9</v>
      </c>
    </row>
    <row r="366" spans="1:110" s="189" customFormat="1" ht="16.899999999999999" customHeight="1" x14ac:dyDescent="0.2">
      <c r="A366" s="177" t="s">
        <v>534</v>
      </c>
      <c r="C366" s="186" t="s">
        <v>535</v>
      </c>
      <c r="D366" s="189" t="s">
        <v>19</v>
      </c>
      <c r="E366" s="189" t="s">
        <v>22</v>
      </c>
      <c r="F366" s="189" t="s">
        <v>20</v>
      </c>
      <c r="G366" s="189">
        <v>1</v>
      </c>
      <c r="H366" s="189">
        <v>100</v>
      </c>
      <c r="I366" s="189" t="s">
        <v>375</v>
      </c>
      <c r="J366" s="190" t="s">
        <v>48</v>
      </c>
      <c r="K366" s="189">
        <v>0</v>
      </c>
      <c r="L366" s="189" t="s">
        <v>544</v>
      </c>
      <c r="M366" s="189" t="s">
        <v>9</v>
      </c>
      <c r="P366" s="190" t="s">
        <v>54</v>
      </c>
      <c r="Q366" s="189" t="s">
        <v>155</v>
      </c>
      <c r="R366" s="191" t="s">
        <v>545</v>
      </c>
      <c r="S366" s="189" t="s">
        <v>156</v>
      </c>
      <c r="V366" s="189" t="s">
        <v>156</v>
      </c>
      <c r="Y366" s="189" t="s">
        <v>156</v>
      </c>
      <c r="AB366" s="178" t="s">
        <v>546</v>
      </c>
      <c r="AC366" s="189">
        <v>0.9</v>
      </c>
      <c r="AF366" s="189">
        <v>0.1</v>
      </c>
      <c r="AG366" s="189">
        <v>4</v>
      </c>
      <c r="AI366" s="189" t="s">
        <v>547</v>
      </c>
      <c r="AJ366" s="189">
        <v>20</v>
      </c>
      <c r="AK366" s="189">
        <v>0.625</v>
      </c>
      <c r="AP366" s="189">
        <v>1</v>
      </c>
      <c r="AQ366" s="189">
        <v>0.625</v>
      </c>
      <c r="AR366" s="189">
        <v>1</v>
      </c>
      <c r="AT366" s="189">
        <v>1</v>
      </c>
      <c r="AU366" s="189">
        <v>1</v>
      </c>
      <c r="AW366" s="192" t="s">
        <v>548</v>
      </c>
      <c r="AX366" s="189" t="s">
        <v>44</v>
      </c>
      <c r="AY366" s="189" t="s">
        <v>549</v>
      </c>
      <c r="AZ366" s="189" t="s">
        <v>459</v>
      </c>
      <c r="BB366" s="189" t="s">
        <v>166</v>
      </c>
      <c r="BC366" s="189" t="s">
        <v>563</v>
      </c>
      <c r="BD366" s="189">
        <v>20.2</v>
      </c>
      <c r="BE366" s="189">
        <v>2</v>
      </c>
      <c r="BI366" s="189" t="s">
        <v>557</v>
      </c>
      <c r="BJ366" s="189">
        <v>60</v>
      </c>
      <c r="BK366" s="189">
        <v>1</v>
      </c>
      <c r="BL366" s="189">
        <v>41667</v>
      </c>
      <c r="BM366" s="189">
        <v>0.105</v>
      </c>
      <c r="BN366" s="189">
        <v>1.5</v>
      </c>
      <c r="BO366" s="189">
        <v>0.5</v>
      </c>
      <c r="BP366" s="189">
        <v>20</v>
      </c>
      <c r="BQ366" s="189">
        <v>2</v>
      </c>
      <c r="BR366" s="189">
        <v>-4</v>
      </c>
      <c r="BS366" s="189">
        <v>4</v>
      </c>
      <c r="BT366" s="189">
        <v>30</v>
      </c>
      <c r="BU366" s="189">
        <v>99</v>
      </c>
      <c r="BW366" s="189" t="s">
        <v>20</v>
      </c>
      <c r="BX366" s="189" t="s">
        <v>245</v>
      </c>
      <c r="BY366" s="189">
        <v>250</v>
      </c>
      <c r="BZ366" s="189">
        <v>1</v>
      </c>
      <c r="CA366" s="189">
        <v>100</v>
      </c>
      <c r="CB366" s="189">
        <v>1</v>
      </c>
      <c r="CC366" s="189">
        <v>1</v>
      </c>
      <c r="CD366" s="189">
        <v>1</v>
      </c>
      <c r="CE366" s="189">
        <v>0.2</v>
      </c>
      <c r="CF366" s="189">
        <v>0</v>
      </c>
      <c r="CG366" s="189">
        <v>0</v>
      </c>
      <c r="CH366" s="189">
        <v>0</v>
      </c>
      <c r="CI366" s="189">
        <v>10</v>
      </c>
      <c r="CJ366" s="189">
        <v>99</v>
      </c>
      <c r="CY366" s="189" t="s">
        <v>191</v>
      </c>
      <c r="DA366" s="189" t="s">
        <v>158</v>
      </c>
      <c r="DC366" s="189">
        <v>2.5</v>
      </c>
      <c r="DD366" s="189">
        <v>2</v>
      </c>
      <c r="DE366" s="200">
        <v>0.92500000000000004</v>
      </c>
    </row>
    <row r="367" spans="1:110" s="189" customFormat="1" ht="16.899999999999999" customHeight="1" x14ac:dyDescent="0.2">
      <c r="A367" s="177" t="s">
        <v>534</v>
      </c>
      <c r="C367" s="186" t="s">
        <v>535</v>
      </c>
      <c r="D367" s="189" t="s">
        <v>19</v>
      </c>
      <c r="E367" s="189" t="s">
        <v>0</v>
      </c>
      <c r="F367" s="189" t="s">
        <v>20</v>
      </c>
      <c r="G367" s="189">
        <v>1</v>
      </c>
      <c r="H367" s="189">
        <v>100</v>
      </c>
      <c r="I367" s="189" t="s">
        <v>375</v>
      </c>
      <c r="J367" s="190" t="s">
        <v>48</v>
      </c>
      <c r="K367" s="189">
        <v>0</v>
      </c>
      <c r="L367" s="189" t="s">
        <v>544</v>
      </c>
      <c r="M367" s="189" t="s">
        <v>9</v>
      </c>
      <c r="P367" s="190" t="s">
        <v>564</v>
      </c>
      <c r="Q367" s="189" t="s">
        <v>155</v>
      </c>
      <c r="R367" s="191" t="s">
        <v>545</v>
      </c>
      <c r="S367" s="189" t="s">
        <v>156</v>
      </c>
      <c r="V367" s="189" t="s">
        <v>156</v>
      </c>
      <c r="Y367" s="189" t="s">
        <v>156</v>
      </c>
      <c r="AB367" s="178" t="s">
        <v>546</v>
      </c>
      <c r="AC367" s="189">
        <v>0.9</v>
      </c>
      <c r="AF367" s="189">
        <v>0.1</v>
      </c>
      <c r="AG367" s="189">
        <v>4</v>
      </c>
      <c r="AI367" s="189" t="s">
        <v>547</v>
      </c>
      <c r="AJ367" s="189">
        <v>20</v>
      </c>
      <c r="AK367" s="189">
        <v>0.625</v>
      </c>
      <c r="AP367" s="189">
        <v>1</v>
      </c>
      <c r="AQ367" s="189">
        <v>0.625</v>
      </c>
      <c r="AR367" s="189">
        <v>1</v>
      </c>
      <c r="AT367" s="189">
        <v>1</v>
      </c>
      <c r="AU367" s="189">
        <v>1</v>
      </c>
      <c r="AW367" s="192" t="s">
        <v>548</v>
      </c>
      <c r="AX367" s="189" t="s">
        <v>44</v>
      </c>
      <c r="AY367" s="189" t="s">
        <v>549</v>
      </c>
      <c r="AZ367" s="189" t="s">
        <v>459</v>
      </c>
      <c r="BB367" s="189" t="s">
        <v>166</v>
      </c>
      <c r="BC367" s="189" t="s">
        <v>563</v>
      </c>
      <c r="BD367" s="189">
        <v>10.199999999999999</v>
      </c>
      <c r="BE367" s="189">
        <v>2</v>
      </c>
      <c r="BI367" s="189" t="s">
        <v>557</v>
      </c>
      <c r="BJ367" s="189">
        <v>60</v>
      </c>
      <c r="BK367" s="189">
        <v>1</v>
      </c>
      <c r="BL367" s="189" t="s">
        <v>562</v>
      </c>
      <c r="BM367" s="189">
        <v>0.105</v>
      </c>
      <c r="BN367" s="189">
        <v>1.5</v>
      </c>
      <c r="BO367" s="189">
        <v>0.5</v>
      </c>
      <c r="BP367" s="189">
        <v>10</v>
      </c>
      <c r="BQ367" s="189">
        <v>2</v>
      </c>
      <c r="BR367" s="189">
        <v>-4</v>
      </c>
      <c r="BS367" s="189">
        <v>4</v>
      </c>
      <c r="BT367" s="189">
        <v>30</v>
      </c>
      <c r="BU367" s="189">
        <v>99</v>
      </c>
      <c r="BW367" s="189" t="s">
        <v>20</v>
      </c>
      <c r="BX367" s="189" t="s">
        <v>245</v>
      </c>
      <c r="BY367" s="189">
        <v>250</v>
      </c>
      <c r="BZ367" s="189">
        <v>1</v>
      </c>
      <c r="CA367" s="189">
        <v>100</v>
      </c>
      <c r="CB367" s="189">
        <v>1</v>
      </c>
      <c r="CC367" s="189">
        <v>1</v>
      </c>
      <c r="CD367" s="189">
        <v>1</v>
      </c>
      <c r="CE367" s="189">
        <v>0.2</v>
      </c>
      <c r="CF367" s="189">
        <v>0</v>
      </c>
      <c r="CG367" s="189">
        <v>0</v>
      </c>
      <c r="CH367" s="189">
        <v>0</v>
      </c>
      <c r="CI367" s="189">
        <v>10</v>
      </c>
      <c r="CJ367" s="189">
        <v>99</v>
      </c>
      <c r="CY367" s="189" t="s">
        <v>191</v>
      </c>
      <c r="DA367" s="189" t="s">
        <v>158</v>
      </c>
      <c r="DC367" s="189">
        <v>8</v>
      </c>
      <c r="DD367" s="189">
        <v>8</v>
      </c>
      <c r="DE367" s="194">
        <v>0.9</v>
      </c>
    </row>
    <row r="368" spans="1:110" s="189" customFormat="1" ht="16.899999999999999" customHeight="1" x14ac:dyDescent="0.2">
      <c r="A368" s="177" t="s">
        <v>534</v>
      </c>
      <c r="C368" s="186" t="s">
        <v>535</v>
      </c>
      <c r="D368" s="189" t="s">
        <v>19</v>
      </c>
      <c r="E368" s="189" t="s">
        <v>22</v>
      </c>
      <c r="F368" s="189" t="s">
        <v>20</v>
      </c>
      <c r="G368" s="189">
        <v>1</v>
      </c>
      <c r="H368" s="189">
        <v>100</v>
      </c>
      <c r="I368" s="189" t="s">
        <v>375</v>
      </c>
      <c r="J368" s="190" t="s">
        <v>48</v>
      </c>
      <c r="K368" s="189">
        <v>0</v>
      </c>
      <c r="L368" s="189" t="s">
        <v>544</v>
      </c>
      <c r="M368" s="189" t="s">
        <v>9</v>
      </c>
      <c r="P368" s="190" t="s">
        <v>565</v>
      </c>
      <c r="Q368" s="189" t="s">
        <v>155</v>
      </c>
      <c r="R368" s="191" t="s">
        <v>545</v>
      </c>
      <c r="S368" s="189" t="s">
        <v>156</v>
      </c>
      <c r="V368" s="189" t="s">
        <v>156</v>
      </c>
      <c r="Y368" s="189" t="s">
        <v>156</v>
      </c>
      <c r="AB368" s="178" t="s">
        <v>546</v>
      </c>
      <c r="AC368" s="189">
        <v>0.9</v>
      </c>
      <c r="AF368" s="189">
        <v>0.1</v>
      </c>
      <c r="AG368" s="189">
        <v>4</v>
      </c>
      <c r="AI368" s="189" t="s">
        <v>547</v>
      </c>
      <c r="AJ368" s="189">
        <v>20</v>
      </c>
      <c r="AK368" s="189">
        <v>0.625</v>
      </c>
      <c r="AP368" s="189">
        <v>1</v>
      </c>
      <c r="AQ368" s="189">
        <v>0.625</v>
      </c>
      <c r="AR368" s="189">
        <v>1</v>
      </c>
      <c r="AT368" s="189">
        <v>1</v>
      </c>
      <c r="AU368" s="189">
        <v>1</v>
      </c>
      <c r="AW368" s="192" t="s">
        <v>548</v>
      </c>
      <c r="AX368" s="189" t="s">
        <v>44</v>
      </c>
      <c r="AY368" s="189" t="s">
        <v>549</v>
      </c>
      <c r="AZ368" s="189" t="s">
        <v>459</v>
      </c>
      <c r="BB368" s="189" t="s">
        <v>166</v>
      </c>
      <c r="BC368" s="189" t="s">
        <v>563</v>
      </c>
      <c r="BD368" s="189">
        <v>10.199999999999999</v>
      </c>
      <c r="BE368" s="189">
        <v>2</v>
      </c>
      <c r="BI368" s="189" t="s">
        <v>557</v>
      </c>
      <c r="BJ368" s="189">
        <v>60</v>
      </c>
      <c r="BK368" s="189">
        <v>1</v>
      </c>
      <c r="BL368" s="189" t="s">
        <v>562</v>
      </c>
      <c r="BM368" s="189">
        <v>0.105</v>
      </c>
      <c r="BN368" s="189">
        <v>1.5</v>
      </c>
      <c r="BO368" s="189">
        <v>0.5</v>
      </c>
      <c r="BP368" s="189">
        <v>10</v>
      </c>
      <c r="BQ368" s="189">
        <v>2</v>
      </c>
      <c r="BR368" s="189">
        <v>-4</v>
      </c>
      <c r="BS368" s="189">
        <v>4</v>
      </c>
      <c r="BT368" s="189">
        <v>30</v>
      </c>
      <c r="BU368" s="189">
        <v>99</v>
      </c>
      <c r="BW368" s="189" t="s">
        <v>20</v>
      </c>
      <c r="BX368" s="189" t="s">
        <v>245</v>
      </c>
      <c r="BY368" s="189">
        <v>250</v>
      </c>
      <c r="BZ368" s="189">
        <v>1</v>
      </c>
      <c r="CA368" s="189">
        <v>100</v>
      </c>
      <c r="CB368" s="189">
        <v>1</v>
      </c>
      <c r="CC368" s="189">
        <v>1</v>
      </c>
      <c r="CD368" s="189">
        <v>1</v>
      </c>
      <c r="CE368" s="189">
        <v>0.2</v>
      </c>
      <c r="CF368" s="189">
        <v>0</v>
      </c>
      <c r="CG368" s="189">
        <v>0</v>
      </c>
      <c r="CH368" s="189">
        <v>0</v>
      </c>
      <c r="CI368" s="189">
        <v>10</v>
      </c>
      <c r="CJ368" s="189">
        <v>99</v>
      </c>
      <c r="CY368" s="189" t="s">
        <v>191</v>
      </c>
      <c r="DA368" s="189" t="s">
        <v>158</v>
      </c>
      <c r="DC368" s="189">
        <v>12.5</v>
      </c>
      <c r="DD368" s="189">
        <v>12</v>
      </c>
      <c r="DE368" s="194">
        <v>0.93</v>
      </c>
    </row>
  </sheetData>
  <autoFilter ref="A6:FG6" xr:uid="{CF48394B-9DB5-4769-A8AA-E7E646F0584F}"/>
  <mergeCells count="12">
    <mergeCell ref="EF5:EI5"/>
    <mergeCell ref="EJ5:EM5"/>
    <mergeCell ref="EN5:EQ5"/>
    <mergeCell ref="DN5:DQ5"/>
    <mergeCell ref="DS5:DV5"/>
    <mergeCell ref="DW5:DZ5"/>
    <mergeCell ref="EA5:ED5"/>
    <mergeCell ref="BI4:BI5"/>
    <mergeCell ref="BW4:BW5"/>
    <mergeCell ref="CK4:CK5"/>
    <mergeCell ref="DF5:DI5"/>
    <mergeCell ref="DJ5:DM5"/>
  </mergeCells>
  <phoneticPr fontId="17" type="noConversion"/>
  <dataValidations count="12">
    <dataValidation type="list" allowBlank="1" showInputMessage="1" showErrorMessage="1" sqref="I7:I110 I125:I136 I151:I203 I256:I282 I287:I322" xr:uid="{890F6269-2A01-4E83-B614-B33519C59D56}">
      <formula1>"DDDSU, DDDUU"</formula1>
    </dataValidation>
    <dataValidation type="list" allowBlank="1" showInputMessage="1" showErrorMessage="1" sqref="E7:E110 E125:F136 E137:E203 E256:E282 E287:E322" xr:uid="{7CEAA843-8108-47D8-8763-FADA2D84DD7E}">
      <formula1>"DU, UMa, InH"</formula1>
    </dataValidation>
    <dataValidation type="list" allowBlank="1" showInputMessage="1" showErrorMessage="1" sqref="D7:D90 D125:D203 D236:D241 D256:D282 D287:D322" xr:uid="{F75DA600-8548-48B9-9E72-0EC1AE073D90}">
      <formula1>"FR1, FR2"</formula1>
    </dataValidation>
    <dataValidation type="list" allowBlank="1" showInputMessage="1" showErrorMessage="1" sqref="M7:M136 M151:M203 M256:M282 M287:M322" xr:uid="{AE925166-4C87-489E-9C83-3AD4AF006897}">
      <formula1>"SU-MIMO, MU-MIMO"</formula1>
    </dataValidation>
    <dataValidation type="list" allowBlank="1" showInputMessage="1" showErrorMessage="1" sqref="AX7:AX110 AX125:AX203 AX256:AX282 AX287:AX322" xr:uid="{0D884F33-64AE-4942-AD58-CC826A968608}">
      <formula1>"Real, Ideal"</formula1>
    </dataValidation>
    <dataValidation type="list" allowBlank="1" showInputMessage="1" showErrorMessage="1" sqref="AP7:AP110 AP125:AP159 AP190:AP203 AP256:AP282 AP287:AP322" xr:uid="{D72A3331-4506-4B51-9C5C-021D735F0687}">
      <formula1>"1, 2"</formula1>
    </dataValidation>
    <dataValidation type="list" allowBlank="1" showInputMessage="1" showErrorMessage="1" sqref="S7:S110 Q7:Q110 Y7:Y110 V7:V110 Q125:Q136 Y125:Y136 S125:S159 Q151:Q159 Y151:Y159 V125:V159 Y190:Y203 S190:S203 V190:V203 Q190:Q203 V256:V283 S256:S283 Q256:Q283 Y256:Y282 V287:V322 Y287:Y322 S287:S322 Q287:Q322" xr:uid="{2EADA940-DD33-4D82-B305-451B1C1E5458}">
      <formula1>"Yes, No"</formula1>
    </dataValidation>
    <dataValidation type="list" allowBlank="1" showInputMessage="1" showErrorMessage="1" sqref="H7:H110 H125:H136 H151:H159 H190:H203 H256:H282 H287:H322" xr:uid="{5D06DB89-5FA0-42E5-B770-F385A1BAC936}">
      <formula1>"20, 40, 100, 400, 800, custom - specify"</formula1>
    </dataValidation>
    <dataValidation type="list" allowBlank="1" showInputMessage="1" showErrorMessage="1" sqref="F7:F110 F137:F139 F141:F143 F145:F152" xr:uid="{D45F5E1F-149D-4698-A586-E6EA127708E9}">
      <formula1>"DL eval only, UL eval only, DL+UL joint"</formula1>
    </dataValidation>
    <dataValidation type="list" allowBlank="1" showInputMessage="1" showErrorMessage="1" sqref="BF125:BH136 F279:F322 BW287:BW322 CL287:CL322" xr:uid="{836724DA-ABE1-4505-8914-B4E46808ECAF}">
      <formula1>"DL, UL"</formula1>
    </dataValidation>
    <dataValidation type="list" allowBlank="1" showInputMessage="1" showErrorMessage="1" sqref="BC125:BC136 BC279:BC282 BC287:BC322" xr:uid="{8CF25ACA-2F08-4854-B7EA-54CEF6E604C6}">
      <formula1>"VR, AR, CG"</formula1>
    </dataValidation>
    <dataValidation type="list" allowBlank="1" showInputMessage="1" showErrorMessage="1" sqref="F140 F144 F153:F159 F190:F245 F256:F278" xr:uid="{0FED24CE-E551-4572-9287-324ABD5D07BD}">
      <formula1>"DL, UL, DL+UL"</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DE623F79-188D-4096-A446-2F5AA9C13ABB}">
          <x14:formula1>
            <xm:f>'data validation'!$Z$5:$Z$7</xm:f>
          </x14:formula1>
          <xm:sqref>DB7:DB32 DA7:DA110</xm:sqref>
        </x14:dataValidation>
        <x14:dataValidation type="list" allowBlank="1" showInputMessage="1" showErrorMessage="1" xr:uid="{AECD33D9-8016-40A0-A914-569D50865CA6}">
          <x14:formula1>
            <xm:f>'data validation'!$P$5:$P$9</xm:f>
          </x14:formula1>
          <xm:sqref>CI7:CJ32 CW7:CX32 CI89 CI86 BU7:BU110 CI40:CI83</xm:sqref>
        </x14:dataValidation>
        <x14:dataValidation type="list" allowBlank="1" showInputMessage="1" showErrorMessage="1" xr:uid="{E30F7251-7447-4DDA-9525-5D2620D09BD8}">
          <x14:formula1>
            <xm:f>'data validation'!$J$5:$J$12</xm:f>
          </x14:formula1>
          <xm:sqref>AZ7:BA32</xm:sqref>
        </x14:dataValidation>
        <x14:dataValidation type="list" allowBlank="1" showInputMessage="1" showErrorMessage="1" xr:uid="{7984C1E5-50F3-484A-B37F-35D7E9234A5E}">
          <x14:formula1>
            <xm:f>'data validation'!$S$5:$S$12</xm:f>
          </x14:formula1>
          <xm:sqref>CL7:CL32 BJ7:BJ110 BX7:BX110</xm:sqref>
        </x14:dataValidation>
        <x14:dataValidation type="list" errorStyle="warning" allowBlank="1" showInputMessage="1" showErrorMessage="1" xr:uid="{6DDFBAD2-3498-4CB8-B3F7-04F8CAE84E35}">
          <x14:formula1>
            <xm:f>'data validation'!$M$5:$M$17</xm:f>
          </x14:formula1>
          <xm:sqref>CK7:CK32 BW7:BW110</xm:sqref>
        </x14:dataValidation>
        <x14:dataValidation type="list" allowBlank="1" showInputMessage="1" showErrorMessage="1" xr:uid="{2842B2AF-DC2B-4F10-AA33-61C4EF3EA622}">
          <x14:formula1>
            <xm:f>'data validation'!$O$5:$O$14</xm:f>
          </x14:formula1>
          <xm:sqref>BT92:BT106 CV7:CV32 CH90:CH106 CH87:CH88 CH7:CH85 BT7:BT83</xm:sqref>
        </x14:dataValidation>
        <x14:dataValidation type="list" allowBlank="1" showInputMessage="1" showErrorMessage="1" xr:uid="{F561E941-D802-4DDC-92D0-DCDAC040385E}">
          <x14:formula1>
            <xm:f>'data validation'!$H$5:$H$11</xm:f>
          </x14:formula1>
          <xm:sqref>AW7:AW110</xm:sqref>
        </x14:dataValidation>
        <x14:dataValidation type="list" allowBlank="1" showInputMessage="1" showErrorMessage="1" xr:uid="{55D453F4-8582-4748-9A34-FD37EF48F9C5}">
          <x14:formula1>
            <xm:f>'data validation'!$E$5:$E$7</xm:f>
          </x14:formula1>
          <xm:sqref>P7:P110</xm:sqref>
        </x14:dataValidation>
        <x14:dataValidation type="list" allowBlank="1" showInputMessage="1" showErrorMessage="1" xr:uid="{2FAF9212-B7E2-434A-9060-99CF1F7E8BAD}">
          <x14:formula1>
            <xm:f>'data validation'!$C$5:$C$10</xm:f>
          </x14:formula1>
          <xm:sqref>J7:J110</xm:sqref>
        </x14:dataValidation>
        <x14:dataValidation type="list" allowBlank="1" showInputMessage="1" showErrorMessage="1" xr:uid="{5AF03287-1A44-44A8-8247-6827E783C90B}">
          <x14:formula1>
            <xm:f>'data validation'!$F$5:$F$8</xm:f>
          </x14:formula1>
          <xm:sqref>K7:K110</xm:sqref>
        </x14:dataValidation>
        <x14:dataValidation type="list" allowBlank="1" showInputMessage="1" showErrorMessage="1" xr:uid="{5FC6B62B-D00D-4937-8D37-9CCAEF2B0257}">
          <x14:formula1>
            <xm:f>'data validation'!$B$5:$B$12</xm:f>
          </x14:formula1>
          <xm:sqref>G7:G110</xm:sqref>
        </x14:dataValidation>
        <x14:dataValidation type="list" allowBlank="1" showInputMessage="1" showErrorMessage="1" xr:uid="{51EA2CC2-D209-470B-83F2-D46B82A8C936}">
          <x14:formula1>
            <xm:f>'data validation'!$I$5:$I$8</xm:f>
          </x14:formula1>
          <xm:sqref>AB7:AB110</xm:sqref>
        </x14:dataValidation>
        <x14:dataValidation type="list" allowBlank="1" showInputMessage="1" showErrorMessage="1" xr:uid="{A2B13487-F14C-4537-8F36-DF424AE22E3F}">
          <x14:formula1>
            <xm:f>'data validation'!$K$5:$K$8</xm:f>
          </x14:formula1>
          <xm:sqref>BB7:BB110</xm:sqref>
        </x14:dataValidation>
        <x14:dataValidation type="list" allowBlank="1" showInputMessage="1" showErrorMessage="1" xr:uid="{A40078D9-577B-4DCE-8DB1-9960C3DE82A1}">
          <x14:formula1>
            <xm:f>'data validation'!$D$5:$D$11</xm:f>
          </x14:formula1>
          <xm:sqref>N7:N110</xm:sqref>
        </x14:dataValidation>
        <x14:dataValidation type="list" allowBlank="1" showInputMessage="1" showErrorMessage="1" xr:uid="{322EE188-8B0D-46A8-8C3E-F419A40FF1D5}">
          <x14:formula1>
            <xm:f>'data validation'!$Q$5:$Q$7</xm:f>
          </x14:formula1>
          <xm:sqref>CY7:CY110</xm:sqref>
        </x14:dataValidation>
        <x14:dataValidation type="list" allowBlank="1" showInputMessage="1" showErrorMessage="1" xr:uid="{DF26545F-5BDE-4787-B319-7677C905B833}">
          <x14:formula1>
            <xm:f>'data validation'!$M$5:$M$17</xm:f>
          </x14:formula1>
          <xm:sqref>BI7:BI110</xm:sqref>
        </x14:dataValidation>
        <x14:dataValidation type="list" allowBlank="1" showInputMessage="1" showErrorMessage="1" xr:uid="{2F6A8217-0CB2-44D4-8AA2-F44EBEC52B8E}">
          <x14:formula1>
            <xm:f>'data validation'!$G$5:$G$14</xm:f>
          </x14:formula1>
          <xm:sqref>AF7:AF110</xm:sqref>
        </x14:dataValidation>
        <x14:dataValidation type="list" allowBlank="1" showInputMessage="1" showErrorMessage="1" xr:uid="{4A64243F-84E8-4F7C-93AC-810EE0989EB1}">
          <x14:formula1>
            <xm:f>'data validation'!$L$5:$L$11</xm:f>
          </x14:formula1>
          <xm:sqref>BC7:BC110 BC283:BC286 BC369:BC519</xm:sqref>
        </x14:dataValidation>
        <x14:dataValidation type="list" allowBlank="1" showInputMessage="1" showErrorMessage="1" xr:uid="{ACDC8145-B36B-49C4-9CF5-6E36236E1285}">
          <x14:formula1>
            <xm:f>'data validation'!$N$6:$N$12</xm:f>
          </x14:formula1>
          <xm:sqref>BD7:BD110 BD283:BD286 BD369:BD525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6ADE-813C-45E2-A111-3230A9D5CC4D}">
  <sheetPr>
    <pageSetUpPr autoPageBreaks="0"/>
  </sheetPr>
  <dimension ref="A1:HV396"/>
  <sheetViews>
    <sheetView topLeftCell="EW1" zoomScaleNormal="100" workbookViewId="0">
      <selection activeCell="E317" sqref="E317:E347"/>
    </sheetView>
  </sheetViews>
  <sheetFormatPr defaultColWidth="9.125" defaultRowHeight="14.25" x14ac:dyDescent="0.2"/>
  <cols>
    <col min="1" max="1" width="13.75" style="14" customWidth="1"/>
    <col min="2" max="2" width="13.125" style="14" customWidth="1"/>
    <col min="3" max="4" width="9.125" style="14"/>
    <col min="5" max="5" width="14.75" style="14" customWidth="1"/>
    <col min="6" max="6" width="9.125" style="14"/>
    <col min="7" max="7" width="11.875" style="14" customWidth="1"/>
    <col min="8" max="8" width="11.75" style="14" customWidth="1"/>
    <col min="9" max="9" width="32.75" style="10" customWidth="1"/>
    <col min="10" max="11" width="11.125" style="14" customWidth="1"/>
    <col min="12" max="12" width="14.875" style="14" customWidth="1"/>
    <col min="13" max="13" width="28.125" style="14" customWidth="1"/>
    <col min="14" max="14" width="13.25" style="14" customWidth="1"/>
    <col min="15" max="16" width="19.875" style="14" customWidth="1"/>
    <col min="17" max="17" width="15.25" style="14" customWidth="1"/>
    <col min="18" max="18" width="13.25" style="14" customWidth="1"/>
    <col min="19" max="20" width="12.25" style="14" customWidth="1"/>
    <col min="21" max="26" width="14.25" style="14" customWidth="1"/>
    <col min="27" max="31" width="12" style="14" customWidth="1"/>
    <col min="32" max="33" width="15.75" style="14" customWidth="1"/>
    <col min="34" max="38" width="12" style="14" customWidth="1"/>
    <col min="39" max="42" width="16.75" style="14" customWidth="1"/>
    <col min="43" max="47" width="18.875" style="14" customWidth="1"/>
    <col min="48" max="48" width="23.25" style="14" customWidth="1"/>
    <col min="49" max="49" width="11.25" style="14" customWidth="1"/>
    <col min="50" max="50" width="11.75" style="14" customWidth="1"/>
    <col min="51" max="51" width="10.25" style="14" customWidth="1"/>
    <col min="52" max="52" width="11.25" style="14" customWidth="1"/>
    <col min="53" max="53" width="14.25" style="14" customWidth="1"/>
    <col min="54" max="56" width="9.125" style="14"/>
    <col min="57" max="57" width="10.25" style="14" customWidth="1"/>
    <col min="58" max="58" width="30" style="14" customWidth="1"/>
    <col min="59" max="59" width="11.875" style="14" customWidth="1"/>
    <col min="60" max="60" width="11.25" style="14" customWidth="1"/>
    <col min="61" max="64" width="11" style="14" customWidth="1"/>
    <col min="65" max="65" width="13.125" style="14" customWidth="1"/>
    <col min="66" max="66" width="9.125" style="14"/>
    <col min="67" max="68" width="9.25" style="14" customWidth="1"/>
    <col min="69" max="69" width="12.875" style="14" customWidth="1"/>
    <col min="70" max="71" width="13.25" style="14" customWidth="1"/>
    <col min="72" max="72" width="25.75" style="14" customWidth="1"/>
    <col min="73" max="73" width="11.875" style="14" customWidth="1"/>
    <col min="74" max="74" width="12.25" style="14" customWidth="1"/>
    <col min="75" max="79" width="11" style="14" customWidth="1"/>
    <col min="80" max="80" width="9.125" style="14"/>
    <col min="81" max="82" width="9.25" style="14" customWidth="1"/>
    <col min="83" max="83" width="12.875" style="14" customWidth="1"/>
    <col min="84" max="85" width="13.25" style="14" customWidth="1"/>
    <col min="86" max="88" width="16.25" style="14" customWidth="1"/>
    <col min="89" max="89" width="33.75" style="14" customWidth="1"/>
    <col min="90" max="90" width="11.875" style="14" customWidth="1"/>
    <col min="91" max="91" width="12.25" style="14" customWidth="1"/>
    <col min="92" max="95" width="11" style="14" customWidth="1"/>
    <col min="96" max="96" width="15" style="14" customWidth="1"/>
    <col min="97" max="97" width="9.125" style="14"/>
    <col min="98" max="99" width="9.25" style="14" customWidth="1"/>
    <col min="100" max="102" width="12.125" style="14" customWidth="1"/>
    <col min="103" max="103" width="33.75" style="14" customWidth="1"/>
    <col min="104" max="104" width="11.875" style="14" customWidth="1"/>
    <col min="105" max="105" width="12.25" style="14" customWidth="1"/>
    <col min="106" max="109" width="11" style="14" customWidth="1"/>
    <col min="110" max="110" width="15" style="14" customWidth="1"/>
    <col min="111" max="111" width="9.125" style="14"/>
    <col min="112" max="113" width="9.25" style="14" customWidth="1"/>
    <col min="114" max="116" width="12.125" style="14" customWidth="1"/>
    <col min="117" max="117" width="33.75" style="14" customWidth="1"/>
    <col min="118" max="118" width="11.875" style="14" customWidth="1"/>
    <col min="119" max="119" width="12.25" style="14" customWidth="1"/>
    <col min="120" max="123" width="11" style="14" customWidth="1"/>
    <col min="124" max="124" width="15" style="14" customWidth="1"/>
    <col min="125" max="125" width="9.125" style="14"/>
    <col min="126" max="127" width="9.25" style="14" customWidth="1"/>
    <col min="128" max="130" width="12.125" style="14" customWidth="1"/>
    <col min="131" max="132" width="16" style="14" customWidth="1"/>
    <col min="133" max="133" width="22.25" style="14" customWidth="1"/>
    <col min="134" max="137" width="14.25" style="14" customWidth="1"/>
    <col min="138" max="138" width="20.125" style="14" customWidth="1"/>
    <col min="139" max="139" width="13.25" style="14" customWidth="1"/>
    <col min="140" max="140" width="23.25" style="14" customWidth="1"/>
    <col min="141" max="141" width="15" style="14" customWidth="1"/>
    <col min="142" max="142" width="19.125" style="14" customWidth="1"/>
    <col min="143" max="143" width="14.875" style="14" customWidth="1"/>
    <col min="144" max="144" width="49.875" style="14" customWidth="1"/>
    <col min="145" max="145" width="20.75" style="14" customWidth="1"/>
    <col min="146" max="146" width="42.125" style="102" customWidth="1"/>
    <col min="147" max="147" width="21.75" style="14" customWidth="1"/>
    <col min="148" max="148" width="13.25" style="14" customWidth="1"/>
    <col min="149" max="149" width="41.125" style="14" customWidth="1"/>
    <col min="150" max="150" width="23.25" style="14" customWidth="1"/>
    <col min="151" max="151" width="17" style="14" customWidth="1"/>
    <col min="152" max="152" width="28.875" style="14" customWidth="1"/>
    <col min="153" max="153" width="15.75" style="14" customWidth="1"/>
    <col min="154" max="154" width="26.25" style="14" customWidth="1"/>
    <col min="155" max="155" width="22.25" style="14" customWidth="1"/>
    <col min="156" max="156" width="14.25" style="14" customWidth="1"/>
    <col min="157" max="157" width="31.125" style="14" customWidth="1"/>
    <col min="158" max="158" width="16.25" style="14" customWidth="1"/>
    <col min="159" max="159" width="36" style="14" customWidth="1"/>
    <col min="160" max="160" width="45.625" style="14" customWidth="1"/>
    <col min="161" max="170" width="17.75" style="14" customWidth="1"/>
    <col min="171" max="172" width="13.25" style="14" customWidth="1"/>
    <col min="173" max="173" width="31.25" style="14" customWidth="1"/>
    <col min="174" max="189" width="17.75" style="14" customWidth="1"/>
    <col min="190" max="190" width="12.125" style="14" customWidth="1"/>
    <col min="191" max="191" width="13.25" style="14" customWidth="1"/>
    <col min="192" max="192" width="13.75" style="14" customWidth="1"/>
    <col min="193" max="193" width="17.875" style="14" customWidth="1"/>
    <col min="194" max="194" width="13.25" style="14" customWidth="1"/>
    <col min="195" max="195" width="12.125" style="14" customWidth="1"/>
    <col min="196" max="196" width="13.25" style="14" customWidth="1"/>
    <col min="197" max="197" width="13.75" style="14" customWidth="1"/>
    <col min="198" max="198" width="17.875" style="14" customWidth="1"/>
    <col min="199" max="200" width="13.25" style="14" customWidth="1"/>
    <col min="201" max="201" width="42.75" style="14" customWidth="1"/>
    <col min="202" max="202" width="23" style="14" customWidth="1"/>
    <col min="203" max="203" width="14" style="14" customWidth="1"/>
    <col min="204" max="204" width="9.125" style="14"/>
    <col min="205" max="205" width="33.125" style="10" customWidth="1"/>
    <col min="206" max="206" width="22.75" style="14" customWidth="1"/>
    <col min="207" max="208" width="9.125" style="14"/>
    <col min="209" max="209" width="17.75" style="14" customWidth="1"/>
    <col min="210" max="210" width="19.125" style="14" customWidth="1"/>
    <col min="211" max="212" width="9.125" style="14"/>
    <col min="213" max="213" width="14.25" style="14" customWidth="1"/>
    <col min="214" max="16384" width="9.125" style="14"/>
  </cols>
  <sheetData>
    <row r="1" spans="1:230" s="70" customFormat="1" ht="31.5" customHeight="1" x14ac:dyDescent="0.2">
      <c r="A1" s="66" t="s">
        <v>175</v>
      </c>
      <c r="B1" s="67"/>
      <c r="C1" s="67"/>
      <c r="D1" s="67"/>
      <c r="E1" s="67"/>
      <c r="F1" s="67"/>
      <c r="G1" s="66"/>
      <c r="H1" s="67"/>
      <c r="I1" s="66"/>
      <c r="J1" s="67"/>
      <c r="K1" s="67"/>
      <c r="L1" s="67"/>
      <c r="M1" s="66"/>
      <c r="N1" s="66"/>
      <c r="O1" s="67"/>
      <c r="P1" s="66" t="s">
        <v>175</v>
      </c>
      <c r="Q1" s="66"/>
      <c r="R1" s="66"/>
      <c r="S1" s="67"/>
      <c r="T1" s="67"/>
      <c r="U1" s="67"/>
      <c r="V1" s="67"/>
      <c r="W1" s="67"/>
      <c r="X1" s="67"/>
      <c r="Y1" s="67"/>
      <c r="Z1" s="67"/>
      <c r="AA1" s="67"/>
      <c r="AB1" s="66"/>
      <c r="AC1" s="66"/>
      <c r="AD1" s="66"/>
      <c r="AE1" s="67"/>
      <c r="AF1" s="67"/>
      <c r="AG1" s="67"/>
      <c r="AH1" s="67"/>
      <c r="AI1" s="67"/>
      <c r="AJ1" s="66"/>
      <c r="AK1" s="66"/>
      <c r="AL1" s="67"/>
      <c r="AM1" s="67"/>
      <c r="AN1" s="67"/>
      <c r="AO1" s="67"/>
      <c r="AP1" s="67"/>
      <c r="AQ1" s="66" t="s">
        <v>175</v>
      </c>
      <c r="AR1" s="66"/>
      <c r="AS1" s="67"/>
      <c r="AT1" s="67"/>
      <c r="AU1" s="67"/>
      <c r="AV1" s="67"/>
      <c r="AW1" s="67"/>
      <c r="AX1" s="66"/>
      <c r="AY1" s="67"/>
      <c r="AZ1" s="67"/>
      <c r="BA1" s="67"/>
      <c r="BB1" s="67"/>
      <c r="BC1" s="66"/>
      <c r="BD1" s="67"/>
      <c r="BE1" s="66"/>
      <c r="BF1" s="66" t="s">
        <v>175</v>
      </c>
      <c r="BG1" s="66"/>
      <c r="BH1" s="67"/>
      <c r="BI1" s="66"/>
      <c r="BJ1" s="67"/>
      <c r="BK1" s="67"/>
      <c r="BL1" s="67"/>
      <c r="BM1" s="67"/>
      <c r="BN1" s="66"/>
      <c r="BO1" s="67"/>
      <c r="BP1" s="67"/>
      <c r="BQ1" s="67"/>
      <c r="BR1" s="67"/>
      <c r="BS1" s="67"/>
      <c r="BT1" s="67"/>
      <c r="BU1" s="66"/>
      <c r="BV1" s="67"/>
      <c r="BW1" s="67"/>
      <c r="BX1" s="66"/>
      <c r="BY1" s="67"/>
      <c r="BZ1" s="67"/>
      <c r="CA1" s="66" t="s">
        <v>175</v>
      </c>
      <c r="CB1" s="67"/>
      <c r="CC1" s="67"/>
      <c r="CD1" s="66"/>
      <c r="CE1" s="67"/>
      <c r="CF1" s="67"/>
      <c r="CG1" s="67"/>
      <c r="CH1" s="67"/>
      <c r="CI1" s="67"/>
      <c r="CJ1" s="67"/>
      <c r="CK1" s="67"/>
      <c r="CL1" s="66"/>
      <c r="CM1" s="67"/>
      <c r="CN1" s="67"/>
      <c r="CO1" s="66"/>
      <c r="CP1" s="67"/>
      <c r="CQ1" s="67"/>
      <c r="CR1" s="66" t="s">
        <v>175</v>
      </c>
      <c r="CS1" s="67"/>
      <c r="CT1" s="67"/>
      <c r="CU1" s="66"/>
      <c r="CV1" s="67"/>
      <c r="CW1" s="67"/>
      <c r="CX1" s="67"/>
      <c r="CY1" s="67"/>
      <c r="CZ1" s="66"/>
      <c r="DA1" s="67"/>
      <c r="DB1" s="67"/>
      <c r="DC1" s="66"/>
      <c r="DD1" s="67"/>
      <c r="DE1" s="67"/>
      <c r="DF1" s="66" t="s">
        <v>175</v>
      </c>
      <c r="DG1" s="67"/>
      <c r="DH1" s="67"/>
      <c r="DI1" s="66"/>
      <c r="DJ1" s="67"/>
      <c r="DK1" s="67"/>
      <c r="DL1" s="67"/>
      <c r="DM1" s="67"/>
      <c r="DN1" s="66"/>
      <c r="DO1" s="67"/>
      <c r="DP1" s="67"/>
      <c r="DQ1" s="66"/>
      <c r="DR1" s="67"/>
      <c r="DS1" s="67"/>
      <c r="DT1" s="66" t="s">
        <v>175</v>
      </c>
      <c r="DU1" s="67"/>
      <c r="DV1" s="67"/>
      <c r="DW1" s="66"/>
      <c r="DX1" s="67"/>
      <c r="DY1" s="67"/>
      <c r="DZ1" s="67"/>
      <c r="EA1" s="66" t="s">
        <v>175</v>
      </c>
      <c r="EB1" s="67"/>
      <c r="EC1" s="66"/>
      <c r="ED1" s="67"/>
      <c r="EE1" s="67"/>
      <c r="EF1" s="67"/>
      <c r="EG1" s="67"/>
      <c r="EH1" s="67"/>
      <c r="EI1" s="67"/>
      <c r="EJ1" s="66"/>
      <c r="EK1" s="66"/>
      <c r="EL1" s="67"/>
      <c r="EM1" s="67"/>
      <c r="EN1" s="67"/>
      <c r="EO1" s="66" t="s">
        <v>175</v>
      </c>
      <c r="EP1" s="66"/>
      <c r="EQ1" s="67"/>
      <c r="ER1" s="67"/>
      <c r="ES1" s="67"/>
      <c r="ET1" s="67"/>
      <c r="EU1" s="67"/>
      <c r="EV1" s="67"/>
      <c r="EW1" s="67"/>
      <c r="EX1" s="67"/>
      <c r="EY1" s="67"/>
      <c r="EZ1" s="67"/>
      <c r="FA1" s="67"/>
      <c r="FB1" s="67"/>
      <c r="FC1" s="66"/>
      <c r="FD1" s="67"/>
      <c r="FE1" s="67"/>
      <c r="FF1" s="66" t="s">
        <v>175</v>
      </c>
      <c r="FG1" s="66"/>
      <c r="FH1" s="66"/>
      <c r="FI1" s="67"/>
      <c r="FJ1" s="66"/>
      <c r="FK1" s="67"/>
      <c r="FL1" s="67"/>
      <c r="FM1" s="67"/>
      <c r="FN1" s="67"/>
      <c r="FO1" s="66"/>
      <c r="FP1" s="66"/>
      <c r="FQ1" s="67"/>
      <c r="FR1" s="67"/>
      <c r="FS1" s="66"/>
      <c r="FT1" s="66"/>
      <c r="FU1" s="66"/>
      <c r="FV1" s="67"/>
      <c r="FW1" s="67"/>
      <c r="FX1" s="66"/>
      <c r="FY1" s="66"/>
      <c r="FZ1" s="66"/>
      <c r="GA1" s="67"/>
      <c r="GB1" s="67"/>
      <c r="GC1" s="66" t="s">
        <v>175</v>
      </c>
      <c r="GD1" s="66"/>
      <c r="GE1" s="66"/>
      <c r="GF1" s="67"/>
      <c r="GG1" s="67"/>
      <c r="GH1" s="67"/>
      <c r="GI1" s="67"/>
      <c r="GJ1" s="67"/>
      <c r="GK1" s="67"/>
      <c r="GL1" s="67"/>
      <c r="GM1" s="67"/>
      <c r="GN1" s="67"/>
      <c r="GO1" s="67"/>
      <c r="GP1" s="67"/>
      <c r="GQ1" s="67"/>
      <c r="GR1" s="67"/>
      <c r="GS1" s="67"/>
      <c r="GT1" s="68" t="s">
        <v>176</v>
      </c>
      <c r="GU1" s="69"/>
      <c r="GV1" s="69"/>
      <c r="GW1" s="68"/>
      <c r="GX1" s="69"/>
      <c r="GY1" s="69"/>
      <c r="GZ1" s="69"/>
      <c r="HA1" s="69"/>
      <c r="HB1" s="69"/>
      <c r="HC1" s="69"/>
      <c r="HD1" s="69"/>
      <c r="HE1" s="69"/>
      <c r="HF1" s="69"/>
      <c r="HG1" s="69"/>
      <c r="HH1" s="69"/>
      <c r="HI1" s="69"/>
      <c r="HJ1" s="69"/>
      <c r="HK1" s="69"/>
      <c r="HL1" s="69"/>
      <c r="HM1" s="69"/>
      <c r="HN1" s="69"/>
      <c r="HO1" s="69"/>
      <c r="HP1" s="69"/>
      <c r="HQ1" s="69"/>
      <c r="HR1" s="69"/>
      <c r="HS1" s="69"/>
      <c r="HT1" s="69"/>
      <c r="HU1" s="69"/>
      <c r="HV1" s="69"/>
    </row>
    <row r="2" spans="1:230" s="70" customFormat="1" ht="21.75" customHeight="1" x14ac:dyDescent="0.2">
      <c r="A2" s="10"/>
      <c r="B2" s="10"/>
      <c r="C2" s="24" t="s">
        <v>26</v>
      </c>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row>
    <row r="3" spans="1:230" s="10" customFormat="1" ht="19.5" customHeight="1" x14ac:dyDescent="0.2">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5" t="s">
        <v>119</v>
      </c>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26" t="s">
        <v>120</v>
      </c>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4"/>
      <c r="ED3" s="24"/>
      <c r="EE3" s="24"/>
      <c r="EF3" s="24"/>
      <c r="EG3" s="24"/>
      <c r="EH3" s="24"/>
      <c r="EI3" s="24"/>
      <c r="EJ3" s="24"/>
      <c r="EK3" s="24"/>
      <c r="EL3" s="24"/>
      <c r="EM3" s="24"/>
      <c r="EN3" s="24"/>
      <c r="EO3" s="24"/>
      <c r="EP3" s="24"/>
      <c r="EQ3" s="24"/>
      <c r="ER3" s="24"/>
      <c r="ES3" s="24"/>
      <c r="ET3" s="24"/>
      <c r="EU3" s="24"/>
      <c r="EV3" s="24"/>
      <c r="EW3" s="24"/>
      <c r="EX3" s="24"/>
      <c r="EY3" s="24"/>
      <c r="EZ3" s="24"/>
      <c r="FA3" s="39"/>
      <c r="FB3" s="39"/>
      <c r="FC3" s="28" t="s">
        <v>316</v>
      </c>
      <c r="FD3" s="28"/>
      <c r="FE3" s="28"/>
      <c r="FF3" s="28"/>
      <c r="FG3" s="28"/>
      <c r="FH3" s="28"/>
      <c r="FI3" s="28"/>
      <c r="FJ3" s="28"/>
      <c r="FK3" s="28"/>
      <c r="FL3" s="28"/>
      <c r="FM3" s="28"/>
      <c r="FN3" s="28"/>
      <c r="FO3" s="40"/>
      <c r="FP3" s="40"/>
      <c r="FQ3" s="40"/>
      <c r="FR3" s="28"/>
      <c r="FS3" s="28"/>
      <c r="FT3" s="28"/>
      <c r="FU3" s="28"/>
      <c r="FV3" s="28"/>
      <c r="FW3" s="28"/>
      <c r="FX3" s="28"/>
      <c r="FY3" s="28"/>
      <c r="FZ3" s="28"/>
      <c r="GA3" s="28"/>
      <c r="GB3" s="28"/>
      <c r="GC3" s="28"/>
      <c r="GD3" s="28"/>
      <c r="GE3" s="28"/>
      <c r="GF3" s="28"/>
      <c r="GG3" s="28"/>
      <c r="GH3" s="40"/>
      <c r="GI3" s="40"/>
      <c r="GJ3" s="40"/>
      <c r="GK3" s="40"/>
      <c r="GL3" s="40"/>
      <c r="GM3" s="40"/>
      <c r="GN3" s="40"/>
      <c r="GO3" s="40"/>
      <c r="GP3" s="40"/>
      <c r="GQ3" s="40"/>
      <c r="GR3" s="40"/>
    </row>
    <row r="4" spans="1:230" s="38" customFormat="1" ht="23.25" customHeight="1" x14ac:dyDescent="0.2">
      <c r="A4" s="31"/>
      <c r="B4" s="31"/>
      <c r="C4" s="23"/>
      <c r="D4" s="23"/>
      <c r="E4" s="23"/>
      <c r="F4" s="24"/>
      <c r="G4" s="23"/>
      <c r="H4" s="25" t="s">
        <v>74</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2" t="s">
        <v>73</v>
      </c>
      <c r="AW4" s="22"/>
      <c r="AX4" s="22"/>
      <c r="AY4" s="22"/>
      <c r="AZ4" s="22"/>
      <c r="BA4" s="5"/>
      <c r="BB4" s="5"/>
      <c r="BC4" s="5"/>
      <c r="BD4" s="5"/>
      <c r="BE4" s="5"/>
      <c r="BF4" s="33" t="s">
        <v>107</v>
      </c>
      <c r="BG4" s="33"/>
      <c r="BH4" s="33"/>
      <c r="BI4" s="33"/>
      <c r="BJ4" s="33"/>
      <c r="BK4" s="33"/>
      <c r="BL4" s="33"/>
      <c r="BM4" s="33"/>
      <c r="BN4" s="33"/>
      <c r="BO4" s="33"/>
      <c r="BP4" s="33"/>
      <c r="BQ4" s="33"/>
      <c r="BR4" s="33"/>
      <c r="BS4" s="33"/>
      <c r="BT4" s="22" t="s">
        <v>229</v>
      </c>
      <c r="BU4" s="22"/>
      <c r="BV4" s="22"/>
      <c r="BW4" s="22"/>
      <c r="BX4" s="22"/>
      <c r="BY4" s="22"/>
      <c r="BZ4" s="22"/>
      <c r="CA4" s="22"/>
      <c r="CB4" s="22"/>
      <c r="CC4" s="22"/>
      <c r="CD4" s="22"/>
      <c r="CE4" s="22"/>
      <c r="CF4" s="22"/>
      <c r="CG4" s="22"/>
      <c r="CH4" s="5"/>
      <c r="CI4" s="5"/>
      <c r="CJ4" s="26"/>
      <c r="CK4" s="6" t="s">
        <v>97</v>
      </c>
      <c r="CL4" s="6"/>
      <c r="CM4" s="6"/>
      <c r="CN4" s="6"/>
      <c r="CO4" s="6"/>
      <c r="CP4" s="6"/>
      <c r="CQ4" s="6"/>
      <c r="CR4" s="6"/>
      <c r="CS4" s="6"/>
      <c r="CT4" s="6"/>
      <c r="CU4" s="6"/>
      <c r="CV4" s="6"/>
      <c r="CW4" s="6"/>
      <c r="CX4" s="6"/>
      <c r="CY4" s="33" t="s">
        <v>230</v>
      </c>
      <c r="CZ4" s="33"/>
      <c r="DA4" s="33"/>
      <c r="DB4" s="33"/>
      <c r="DC4" s="33"/>
      <c r="DD4" s="33"/>
      <c r="DE4" s="33"/>
      <c r="DF4" s="33"/>
      <c r="DG4" s="33"/>
      <c r="DH4" s="33"/>
      <c r="DI4" s="33"/>
      <c r="DJ4" s="33"/>
      <c r="DK4" s="33"/>
      <c r="DL4" s="33"/>
      <c r="DM4" s="28" t="s">
        <v>252</v>
      </c>
      <c r="DN4" s="28"/>
      <c r="DO4" s="28"/>
      <c r="DP4" s="28"/>
      <c r="DQ4" s="28"/>
      <c r="DR4" s="28"/>
      <c r="DS4" s="28"/>
      <c r="DT4" s="28"/>
      <c r="DU4" s="28"/>
      <c r="DV4" s="28"/>
      <c r="DW4" s="28"/>
      <c r="DX4" s="28"/>
      <c r="DY4" s="28"/>
      <c r="DZ4" s="28"/>
      <c r="EA4" s="41"/>
      <c r="EB4" s="41"/>
      <c r="EC4" s="42" t="s">
        <v>83</v>
      </c>
      <c r="ED4" s="42"/>
      <c r="EE4" s="42"/>
      <c r="EF4" s="42"/>
      <c r="EG4" s="42"/>
      <c r="EH4" s="42"/>
      <c r="EI4" s="42"/>
      <c r="EJ4" s="42"/>
      <c r="EK4" s="42"/>
      <c r="EL4" s="42"/>
      <c r="EM4" s="42"/>
      <c r="EN4" s="43" t="s">
        <v>206</v>
      </c>
      <c r="EO4" s="43"/>
      <c r="EP4" s="43"/>
      <c r="EQ4" s="43"/>
      <c r="ER4" s="43"/>
      <c r="ES4" s="43"/>
      <c r="ET4" s="43"/>
      <c r="EU4" s="43"/>
      <c r="EV4" s="43"/>
      <c r="EW4" s="43"/>
      <c r="EX4" s="27"/>
      <c r="EY4" s="24"/>
      <c r="EZ4" s="24"/>
      <c r="FA4" s="39"/>
      <c r="FB4" s="39"/>
      <c r="FC4" s="28"/>
      <c r="FD4" s="5" t="s">
        <v>89</v>
      </c>
      <c r="FE4" s="5"/>
      <c r="FF4" s="5"/>
      <c r="FG4" s="5"/>
      <c r="FH4" s="5"/>
      <c r="FI4" s="5"/>
      <c r="FJ4" s="5"/>
      <c r="FK4" s="5"/>
      <c r="FL4" s="5"/>
      <c r="FM4" s="5"/>
      <c r="FN4" s="5"/>
      <c r="FO4" s="5"/>
      <c r="FP4" s="5"/>
      <c r="FQ4" s="6" t="s">
        <v>20</v>
      </c>
      <c r="FR4" s="6"/>
      <c r="FS4" s="6"/>
      <c r="FT4" s="6"/>
      <c r="FU4" s="6"/>
      <c r="FV4" s="6"/>
      <c r="FW4" s="6"/>
      <c r="FX4" s="6"/>
      <c r="FY4" s="6"/>
      <c r="FZ4" s="6"/>
      <c r="GA4" s="6"/>
      <c r="GB4" s="6"/>
      <c r="GC4" s="6"/>
      <c r="GD4" s="6"/>
      <c r="GE4" s="6"/>
      <c r="GF4" s="6"/>
      <c r="GG4" s="6"/>
      <c r="GH4" s="26" t="s">
        <v>236</v>
      </c>
      <c r="GI4" s="26"/>
      <c r="GJ4" s="26"/>
      <c r="GK4" s="26"/>
      <c r="GL4" s="26"/>
      <c r="GM4" s="26"/>
      <c r="GN4" s="26"/>
      <c r="GO4" s="26"/>
      <c r="GP4" s="26"/>
      <c r="GQ4" s="26"/>
      <c r="GR4" s="26"/>
      <c r="GT4" s="40" t="s">
        <v>126</v>
      </c>
      <c r="GU4" s="29"/>
      <c r="GV4" s="30"/>
      <c r="GW4" s="30"/>
      <c r="GX4" s="30"/>
      <c r="GY4" s="30"/>
      <c r="GZ4" s="30"/>
      <c r="HA4" s="30"/>
      <c r="HB4" s="30"/>
      <c r="HC4" s="30"/>
      <c r="HD4" s="30"/>
      <c r="HE4" s="30"/>
    </row>
    <row r="5" spans="1:230" s="38" customFormat="1" ht="51" customHeight="1" x14ac:dyDescent="0.2">
      <c r="A5" s="31"/>
      <c r="B5" s="31"/>
      <c r="C5" s="23"/>
      <c r="D5" s="23"/>
      <c r="E5" s="23"/>
      <c r="F5" s="23"/>
      <c r="G5" s="23"/>
      <c r="H5" s="25"/>
      <c r="I5" s="32" t="s">
        <v>152</v>
      </c>
      <c r="J5" s="32"/>
      <c r="K5" s="32"/>
      <c r="L5" s="33" t="s">
        <v>157</v>
      </c>
      <c r="M5" s="33"/>
      <c r="N5" s="33"/>
      <c r="O5" s="22" t="s">
        <v>153</v>
      </c>
      <c r="P5" s="22"/>
      <c r="Q5" s="22"/>
      <c r="R5" s="90" t="s">
        <v>192</v>
      </c>
      <c r="S5" s="90"/>
      <c r="T5" s="90"/>
      <c r="U5" s="33" t="s">
        <v>196</v>
      </c>
      <c r="V5" s="33"/>
      <c r="W5" s="33"/>
      <c r="X5" s="90" t="s">
        <v>198</v>
      </c>
      <c r="Y5" s="90"/>
      <c r="Z5" s="90"/>
      <c r="AA5" s="32" t="s">
        <v>173</v>
      </c>
      <c r="AB5" s="32"/>
      <c r="AC5" s="32"/>
      <c r="AD5" s="34" t="s">
        <v>144</v>
      </c>
      <c r="AE5" s="34"/>
      <c r="AF5" s="34"/>
      <c r="AG5" s="34"/>
      <c r="AH5" s="35" t="s">
        <v>131</v>
      </c>
      <c r="AI5" s="35"/>
      <c r="AJ5" s="35"/>
      <c r="AK5" s="35"/>
      <c r="AL5" s="6" t="s">
        <v>136</v>
      </c>
      <c r="AM5" s="6"/>
      <c r="AN5" s="6"/>
      <c r="AO5" s="33" t="s">
        <v>137</v>
      </c>
      <c r="AP5" s="33"/>
      <c r="AQ5" s="33"/>
      <c r="AR5" s="33"/>
      <c r="AS5" s="36" t="s">
        <v>141</v>
      </c>
      <c r="AT5" s="36"/>
      <c r="AU5" s="36"/>
      <c r="AV5" s="22"/>
      <c r="AW5" s="22"/>
      <c r="AX5" s="32" t="s">
        <v>151</v>
      </c>
      <c r="AY5" s="32"/>
      <c r="AZ5" s="22"/>
      <c r="BA5" s="5"/>
      <c r="BB5" s="5"/>
      <c r="BC5" s="5"/>
      <c r="BD5" s="5"/>
      <c r="BE5" s="5"/>
      <c r="BF5" s="33"/>
      <c r="BG5" s="33"/>
      <c r="BH5" s="33"/>
      <c r="BI5" s="99" t="s">
        <v>219</v>
      </c>
      <c r="BJ5" s="99"/>
      <c r="BK5" s="99"/>
      <c r="BL5" s="99"/>
      <c r="BM5" s="33"/>
      <c r="BN5" s="99" t="s">
        <v>220</v>
      </c>
      <c r="BO5" s="99"/>
      <c r="BP5" s="99"/>
      <c r="BQ5" s="33"/>
      <c r="BR5" s="33"/>
      <c r="BS5" s="33"/>
      <c r="BT5" s="22"/>
      <c r="BU5" s="22"/>
      <c r="BV5" s="22"/>
      <c r="BW5" s="98" t="s">
        <v>219</v>
      </c>
      <c r="BX5" s="98"/>
      <c r="BY5" s="98"/>
      <c r="BZ5" s="98"/>
      <c r="CA5" s="22"/>
      <c r="CB5" s="98" t="s">
        <v>220</v>
      </c>
      <c r="CC5" s="98"/>
      <c r="CD5" s="98"/>
      <c r="CE5" s="22"/>
      <c r="CF5" s="22"/>
      <c r="CG5" s="22"/>
      <c r="CH5" s="5"/>
      <c r="CI5" s="5"/>
      <c r="CJ5" s="26"/>
      <c r="CK5" s="6"/>
      <c r="CL5" s="6"/>
      <c r="CM5" s="6"/>
      <c r="CN5" s="100" t="s">
        <v>219</v>
      </c>
      <c r="CO5" s="100"/>
      <c r="CP5" s="100"/>
      <c r="CQ5" s="100"/>
      <c r="CR5" s="6"/>
      <c r="CS5" s="100" t="s">
        <v>220</v>
      </c>
      <c r="CT5" s="100"/>
      <c r="CU5" s="100"/>
      <c r="CV5" s="6"/>
      <c r="CW5" s="6"/>
      <c r="CX5" s="6"/>
      <c r="CY5" s="33"/>
      <c r="CZ5" s="33"/>
      <c r="DA5" s="33"/>
      <c r="DB5" s="99" t="s">
        <v>219</v>
      </c>
      <c r="DC5" s="99"/>
      <c r="DD5" s="99"/>
      <c r="DE5" s="99"/>
      <c r="DF5" s="33"/>
      <c r="DG5" s="99" t="s">
        <v>220</v>
      </c>
      <c r="DH5" s="99"/>
      <c r="DI5" s="99"/>
      <c r="DJ5" s="33"/>
      <c r="DK5" s="33"/>
      <c r="DL5" s="33"/>
      <c r="DM5" s="28"/>
      <c r="DN5" s="28"/>
      <c r="DO5" s="28"/>
      <c r="DP5" s="100" t="s">
        <v>219</v>
      </c>
      <c r="DQ5" s="100"/>
      <c r="DR5" s="100"/>
      <c r="DS5" s="100"/>
      <c r="DT5" s="28"/>
      <c r="DU5" s="100" t="s">
        <v>220</v>
      </c>
      <c r="DV5" s="100"/>
      <c r="DW5" s="100"/>
      <c r="DX5" s="28"/>
      <c r="DY5" s="28"/>
      <c r="DZ5" s="28"/>
      <c r="EA5" s="41"/>
      <c r="EB5" s="41"/>
      <c r="EC5" s="45"/>
      <c r="ED5" s="46" t="s">
        <v>90</v>
      </c>
      <c r="EE5" s="44"/>
      <c r="EF5" s="44"/>
      <c r="EG5" s="44"/>
      <c r="EH5" s="47" t="s">
        <v>205</v>
      </c>
      <c r="EI5" s="47"/>
      <c r="EJ5" s="48" t="s">
        <v>204</v>
      </c>
      <c r="EK5" s="48"/>
      <c r="EL5" s="49" t="s">
        <v>125</v>
      </c>
      <c r="EM5" s="49"/>
      <c r="EN5" s="33" t="s">
        <v>209</v>
      </c>
      <c r="EO5" s="33"/>
      <c r="EP5" s="33"/>
      <c r="EQ5" s="33"/>
      <c r="ER5" s="33"/>
      <c r="ES5" s="50" t="s">
        <v>210</v>
      </c>
      <c r="ET5" s="50"/>
      <c r="EU5" s="50"/>
      <c r="EV5" s="43"/>
      <c r="EW5" s="43"/>
      <c r="EX5" s="37" t="s">
        <v>161</v>
      </c>
      <c r="EY5" s="37"/>
      <c r="EZ5" s="37"/>
      <c r="FA5" s="45" t="s">
        <v>293</v>
      </c>
      <c r="FB5" s="45"/>
      <c r="FC5" s="40" t="s">
        <v>23</v>
      </c>
      <c r="FD5" s="5"/>
      <c r="FE5" s="99" t="s">
        <v>127</v>
      </c>
      <c r="FF5" s="99"/>
      <c r="FG5" s="99"/>
      <c r="FH5" s="99"/>
      <c r="FI5" s="99"/>
      <c r="FJ5" s="24" t="s">
        <v>221</v>
      </c>
      <c r="FK5" s="24"/>
      <c r="FL5" s="24"/>
      <c r="FM5" s="24"/>
      <c r="FN5" s="24"/>
      <c r="FO5" s="5"/>
      <c r="FP5" s="5"/>
      <c r="FQ5" s="6"/>
      <c r="FR5" s="36" t="s">
        <v>127</v>
      </c>
      <c r="FS5" s="36"/>
      <c r="FT5" s="36"/>
      <c r="FU5" s="36"/>
      <c r="FV5" s="36"/>
      <c r="FW5" s="100" t="s">
        <v>221</v>
      </c>
      <c r="FX5" s="100"/>
      <c r="FY5" s="100"/>
      <c r="FZ5" s="100"/>
      <c r="GA5" s="100"/>
      <c r="GB5" s="36" t="s">
        <v>224</v>
      </c>
      <c r="GC5" s="36"/>
      <c r="GD5" s="36"/>
      <c r="GE5" s="36"/>
      <c r="GF5" s="36"/>
      <c r="GG5" s="6"/>
      <c r="GH5" s="103" t="s">
        <v>235</v>
      </c>
      <c r="GI5" s="103"/>
      <c r="GJ5" s="103"/>
      <c r="GK5" s="103"/>
      <c r="GL5" s="103"/>
      <c r="GM5" s="95" t="s">
        <v>215</v>
      </c>
      <c r="GN5" s="95"/>
      <c r="GO5" s="95"/>
      <c r="GP5" s="95"/>
      <c r="GQ5" s="95"/>
      <c r="GR5" s="26"/>
      <c r="GT5" s="56" t="s">
        <v>180</v>
      </c>
      <c r="GU5" s="54"/>
      <c r="GV5" s="54"/>
      <c r="GW5" s="54"/>
      <c r="GX5" s="57" t="s">
        <v>181</v>
      </c>
      <c r="GY5" s="55"/>
      <c r="GZ5" s="55"/>
      <c r="HA5" s="55"/>
      <c r="HB5" s="58" t="s">
        <v>182</v>
      </c>
      <c r="HC5" s="59"/>
      <c r="HD5" s="59"/>
      <c r="HE5" s="59"/>
    </row>
    <row r="6" spans="1:230" s="64" customFormat="1" ht="215.45" customHeight="1" x14ac:dyDescent="0.2">
      <c r="A6" s="60" t="s">
        <v>7</v>
      </c>
      <c r="B6" s="60" t="s">
        <v>18</v>
      </c>
      <c r="C6" s="61" t="s">
        <v>15</v>
      </c>
      <c r="D6" s="61" t="s">
        <v>6</v>
      </c>
      <c r="E6" s="61" t="s">
        <v>88</v>
      </c>
      <c r="F6" s="61" t="s">
        <v>72</v>
      </c>
      <c r="G6" s="61" t="s">
        <v>189</v>
      </c>
      <c r="H6" s="61" t="s">
        <v>13</v>
      </c>
      <c r="I6" s="61" t="s">
        <v>39</v>
      </c>
      <c r="J6" s="61" t="s">
        <v>45</v>
      </c>
      <c r="K6" s="61" t="s">
        <v>174</v>
      </c>
      <c r="L6" s="61" t="s">
        <v>17</v>
      </c>
      <c r="M6" s="61" t="s">
        <v>146</v>
      </c>
      <c r="N6" s="61" t="s">
        <v>174</v>
      </c>
      <c r="O6" s="61" t="s">
        <v>40</v>
      </c>
      <c r="P6" s="61" t="s">
        <v>291</v>
      </c>
      <c r="Q6" s="61" t="s">
        <v>174</v>
      </c>
      <c r="R6" s="61" t="s">
        <v>193</v>
      </c>
      <c r="S6" s="61" t="s">
        <v>195</v>
      </c>
      <c r="T6" s="61" t="s">
        <v>174</v>
      </c>
      <c r="U6" s="61" t="s">
        <v>200</v>
      </c>
      <c r="V6" s="61" t="s">
        <v>201</v>
      </c>
      <c r="W6" s="61" t="s">
        <v>174</v>
      </c>
      <c r="X6" s="61" t="s">
        <v>194</v>
      </c>
      <c r="Y6" s="61" t="s">
        <v>202</v>
      </c>
      <c r="Z6" s="61" t="s">
        <v>174</v>
      </c>
      <c r="AA6" s="61" t="s">
        <v>123</v>
      </c>
      <c r="AB6" s="61" t="s">
        <v>124</v>
      </c>
      <c r="AC6" s="61" t="s">
        <v>174</v>
      </c>
      <c r="AD6" s="61" t="s">
        <v>184</v>
      </c>
      <c r="AE6" s="61" t="s">
        <v>46</v>
      </c>
      <c r="AF6" s="61" t="s">
        <v>145</v>
      </c>
      <c r="AG6" s="61" t="s">
        <v>174</v>
      </c>
      <c r="AH6" s="61" t="s">
        <v>77</v>
      </c>
      <c r="AI6" s="61" t="s">
        <v>133</v>
      </c>
      <c r="AJ6" s="61" t="s">
        <v>132</v>
      </c>
      <c r="AK6" s="61" t="s">
        <v>174</v>
      </c>
      <c r="AL6" s="61" t="s">
        <v>134</v>
      </c>
      <c r="AM6" s="61" t="s">
        <v>135</v>
      </c>
      <c r="AN6" s="61" t="s">
        <v>174</v>
      </c>
      <c r="AO6" s="61" t="s">
        <v>138</v>
      </c>
      <c r="AP6" s="61" t="s">
        <v>139</v>
      </c>
      <c r="AQ6" s="61" t="s">
        <v>140</v>
      </c>
      <c r="AR6" s="61" t="s">
        <v>174</v>
      </c>
      <c r="AS6" s="61" t="s">
        <v>143</v>
      </c>
      <c r="AT6" s="61" t="s">
        <v>142</v>
      </c>
      <c r="AU6" s="61" t="s">
        <v>211</v>
      </c>
      <c r="AV6" s="61" t="s">
        <v>38</v>
      </c>
      <c r="AW6" s="61" t="s">
        <v>43</v>
      </c>
      <c r="AX6" s="61" t="s">
        <v>130</v>
      </c>
      <c r="AY6" s="61" t="s">
        <v>129</v>
      </c>
      <c r="AZ6" s="61" t="s">
        <v>174</v>
      </c>
      <c r="BA6" s="61" t="s">
        <v>162</v>
      </c>
      <c r="BB6" s="61" t="s">
        <v>10</v>
      </c>
      <c r="BC6" s="61" t="s">
        <v>315</v>
      </c>
      <c r="BD6" s="61" t="s">
        <v>66</v>
      </c>
      <c r="BE6" s="61" t="s">
        <v>213</v>
      </c>
      <c r="BF6" s="61" t="s">
        <v>80</v>
      </c>
      <c r="BG6" s="61" t="s">
        <v>227</v>
      </c>
      <c r="BH6" s="61" t="s">
        <v>233</v>
      </c>
      <c r="BI6" s="61" t="s">
        <v>79</v>
      </c>
      <c r="BJ6" s="61" t="s">
        <v>113</v>
      </c>
      <c r="BK6" s="61" t="s">
        <v>104</v>
      </c>
      <c r="BL6" s="61" t="s">
        <v>105</v>
      </c>
      <c r="BM6" s="61" t="s">
        <v>114</v>
      </c>
      <c r="BN6" s="61" t="s">
        <v>12</v>
      </c>
      <c r="BO6" s="61" t="s">
        <v>82</v>
      </c>
      <c r="BP6" s="61" t="s">
        <v>81</v>
      </c>
      <c r="BQ6" s="61" t="s">
        <v>106</v>
      </c>
      <c r="BR6" s="61" t="s">
        <v>225</v>
      </c>
      <c r="BS6" s="61" t="s">
        <v>174</v>
      </c>
      <c r="BT6" s="61" t="s">
        <v>80</v>
      </c>
      <c r="BU6" s="61" t="s">
        <v>227</v>
      </c>
      <c r="BV6" s="61" t="s">
        <v>232</v>
      </c>
      <c r="BW6" s="61" t="s">
        <v>103</v>
      </c>
      <c r="BX6" s="61" t="s">
        <v>112</v>
      </c>
      <c r="BY6" s="61" t="s">
        <v>104</v>
      </c>
      <c r="BZ6" s="61" t="s">
        <v>105</v>
      </c>
      <c r="CA6" s="61" t="s">
        <v>115</v>
      </c>
      <c r="CB6" s="61" t="s">
        <v>12</v>
      </c>
      <c r="CC6" s="61" t="s">
        <v>82</v>
      </c>
      <c r="CD6" s="61" t="s">
        <v>81</v>
      </c>
      <c r="CE6" s="61" t="s">
        <v>106</v>
      </c>
      <c r="CF6" s="61" t="s">
        <v>71</v>
      </c>
      <c r="CG6" s="61" t="s">
        <v>174</v>
      </c>
      <c r="CH6" s="61" t="s">
        <v>76</v>
      </c>
      <c r="CI6" s="61" t="s">
        <v>174</v>
      </c>
      <c r="CJ6" s="61" t="s">
        <v>118</v>
      </c>
      <c r="CK6" s="61" t="s">
        <v>116</v>
      </c>
      <c r="CL6" s="61" t="s">
        <v>227</v>
      </c>
      <c r="CM6" s="61" t="s">
        <v>231</v>
      </c>
      <c r="CN6" s="61" t="s">
        <v>103</v>
      </c>
      <c r="CO6" s="61" t="s">
        <v>112</v>
      </c>
      <c r="CP6" s="61" t="s">
        <v>104</v>
      </c>
      <c r="CQ6" s="61" t="s">
        <v>105</v>
      </c>
      <c r="CR6" s="61" t="s">
        <v>114</v>
      </c>
      <c r="CS6" s="61" t="s">
        <v>12</v>
      </c>
      <c r="CT6" s="61" t="s">
        <v>82</v>
      </c>
      <c r="CU6" s="61" t="s">
        <v>81</v>
      </c>
      <c r="CV6" s="61" t="s">
        <v>8</v>
      </c>
      <c r="CW6" s="61" t="s">
        <v>117</v>
      </c>
      <c r="CX6" s="61" t="s">
        <v>174</v>
      </c>
      <c r="CY6" s="61" t="s">
        <v>116</v>
      </c>
      <c r="CZ6" s="61" t="s">
        <v>227</v>
      </c>
      <c r="DA6" s="61" t="s">
        <v>231</v>
      </c>
      <c r="DB6" s="61" t="s">
        <v>103</v>
      </c>
      <c r="DC6" s="61" t="s">
        <v>112</v>
      </c>
      <c r="DD6" s="61" t="s">
        <v>104</v>
      </c>
      <c r="DE6" s="61" t="s">
        <v>105</v>
      </c>
      <c r="DF6" s="61" t="s">
        <v>114</v>
      </c>
      <c r="DG6" s="61" t="s">
        <v>12</v>
      </c>
      <c r="DH6" s="61" t="s">
        <v>82</v>
      </c>
      <c r="DI6" s="61" t="s">
        <v>81</v>
      </c>
      <c r="DJ6" s="61" t="s">
        <v>8</v>
      </c>
      <c r="DK6" s="61" t="s">
        <v>117</v>
      </c>
      <c r="DL6" s="61" t="s">
        <v>174</v>
      </c>
      <c r="DM6" s="61" t="s">
        <v>116</v>
      </c>
      <c r="DN6" s="61" t="s">
        <v>227</v>
      </c>
      <c r="DO6" s="61" t="s">
        <v>231</v>
      </c>
      <c r="DP6" s="61" t="s">
        <v>103</v>
      </c>
      <c r="DQ6" s="61" t="s">
        <v>112</v>
      </c>
      <c r="DR6" s="61" t="s">
        <v>104</v>
      </c>
      <c r="DS6" s="61" t="s">
        <v>105</v>
      </c>
      <c r="DT6" s="61" t="s">
        <v>114</v>
      </c>
      <c r="DU6" s="61" t="s">
        <v>12</v>
      </c>
      <c r="DV6" s="61" t="s">
        <v>82</v>
      </c>
      <c r="DW6" s="61" t="s">
        <v>81</v>
      </c>
      <c r="DX6" s="61" t="s">
        <v>8</v>
      </c>
      <c r="DY6" s="61" t="s">
        <v>117</v>
      </c>
      <c r="DZ6" s="61" t="s">
        <v>174</v>
      </c>
      <c r="EA6" s="61" t="s">
        <v>75</v>
      </c>
      <c r="EB6" s="61" t="s">
        <v>174</v>
      </c>
      <c r="EC6" s="61" t="s">
        <v>31</v>
      </c>
      <c r="ED6" s="61" t="s">
        <v>34</v>
      </c>
      <c r="EE6" s="61" t="s">
        <v>33</v>
      </c>
      <c r="EF6" s="61" t="s">
        <v>35</v>
      </c>
      <c r="EG6" s="61" t="s">
        <v>174</v>
      </c>
      <c r="EH6" s="61" t="s">
        <v>121</v>
      </c>
      <c r="EI6" s="61" t="s">
        <v>174</v>
      </c>
      <c r="EJ6" s="61" t="s">
        <v>183</v>
      </c>
      <c r="EK6" s="61" t="s">
        <v>174</v>
      </c>
      <c r="EL6" s="61" t="s">
        <v>122</v>
      </c>
      <c r="EM6" s="61" t="s">
        <v>174</v>
      </c>
      <c r="EN6" s="61" t="s">
        <v>91</v>
      </c>
      <c r="EO6" s="61" t="s">
        <v>93</v>
      </c>
      <c r="EP6" s="61" t="s">
        <v>234</v>
      </c>
      <c r="EQ6" s="61" t="s">
        <v>94</v>
      </c>
      <c r="ER6" s="61" t="s">
        <v>174</v>
      </c>
      <c r="ES6" s="61" t="s">
        <v>207</v>
      </c>
      <c r="ET6" s="61" t="s">
        <v>208</v>
      </c>
      <c r="EU6" s="61" t="s">
        <v>174</v>
      </c>
      <c r="EV6" s="61" t="s">
        <v>255</v>
      </c>
      <c r="EW6" s="61" t="s">
        <v>174</v>
      </c>
      <c r="EX6" s="61" t="s">
        <v>295</v>
      </c>
      <c r="EY6" s="61" t="s">
        <v>294</v>
      </c>
      <c r="EZ6" s="61" t="s">
        <v>174</v>
      </c>
      <c r="FA6" s="106" t="s">
        <v>300</v>
      </c>
      <c r="FB6" s="61" t="s">
        <v>172</v>
      </c>
      <c r="FC6" s="65" t="s">
        <v>312</v>
      </c>
      <c r="FD6" s="65" t="s">
        <v>313</v>
      </c>
      <c r="FE6" s="62" t="s">
        <v>286</v>
      </c>
      <c r="FF6" s="62" t="s">
        <v>274</v>
      </c>
      <c r="FG6" s="62" t="s">
        <v>275</v>
      </c>
      <c r="FH6" s="65" t="s">
        <v>307</v>
      </c>
      <c r="FI6" s="62" t="s">
        <v>276</v>
      </c>
      <c r="FJ6" s="62" t="s">
        <v>286</v>
      </c>
      <c r="FK6" s="62" t="s">
        <v>274</v>
      </c>
      <c r="FL6" s="62" t="s">
        <v>275</v>
      </c>
      <c r="FM6" s="65" t="s">
        <v>308</v>
      </c>
      <c r="FN6" s="62" t="s">
        <v>172</v>
      </c>
      <c r="FO6" s="62" t="s">
        <v>285</v>
      </c>
      <c r="FP6" s="62" t="s">
        <v>172</v>
      </c>
      <c r="FQ6" s="65" t="s">
        <v>314</v>
      </c>
      <c r="FR6" s="62" t="s">
        <v>277</v>
      </c>
      <c r="FS6" s="62" t="s">
        <v>274</v>
      </c>
      <c r="FT6" s="62" t="s">
        <v>275</v>
      </c>
      <c r="FU6" s="65" t="s">
        <v>309</v>
      </c>
      <c r="FV6" s="62" t="s">
        <v>172</v>
      </c>
      <c r="FW6" s="62" t="s">
        <v>273</v>
      </c>
      <c r="FX6" s="62" t="s">
        <v>274</v>
      </c>
      <c r="FY6" s="62" t="s">
        <v>275</v>
      </c>
      <c r="FZ6" s="65" t="s">
        <v>310</v>
      </c>
      <c r="GA6" s="62" t="s">
        <v>172</v>
      </c>
      <c r="GB6" s="62" t="s">
        <v>273</v>
      </c>
      <c r="GC6" s="62" t="s">
        <v>274</v>
      </c>
      <c r="GD6" s="62" t="s">
        <v>275</v>
      </c>
      <c r="GE6" s="65" t="s">
        <v>311</v>
      </c>
      <c r="GF6" s="62" t="s">
        <v>172</v>
      </c>
      <c r="GG6" s="62" t="s">
        <v>172</v>
      </c>
      <c r="GH6" s="65" t="s">
        <v>284</v>
      </c>
      <c r="GI6" s="62" t="s">
        <v>28</v>
      </c>
      <c r="GJ6" s="62" t="s">
        <v>29</v>
      </c>
      <c r="GK6" s="62" t="s">
        <v>30</v>
      </c>
      <c r="GL6" s="62" t="s">
        <v>172</v>
      </c>
      <c r="GM6" s="65" t="s">
        <v>128</v>
      </c>
      <c r="GN6" s="62" t="s">
        <v>257</v>
      </c>
      <c r="GO6" s="62" t="s">
        <v>256</v>
      </c>
      <c r="GP6" s="62" t="s">
        <v>30</v>
      </c>
      <c r="GQ6" s="62" t="s">
        <v>172</v>
      </c>
      <c r="GR6" s="62" t="s">
        <v>172</v>
      </c>
      <c r="GS6" s="63" t="s">
        <v>78</v>
      </c>
      <c r="GT6" s="62" t="s">
        <v>177</v>
      </c>
      <c r="GU6" s="62" t="s">
        <v>178</v>
      </c>
      <c r="GV6" s="62" t="s">
        <v>179</v>
      </c>
      <c r="GW6" s="62" t="s">
        <v>172</v>
      </c>
      <c r="GX6" s="62" t="s">
        <v>177</v>
      </c>
      <c r="GY6" s="62" t="s">
        <v>178</v>
      </c>
      <c r="GZ6" s="62" t="s">
        <v>179</v>
      </c>
      <c r="HA6" s="62" t="s">
        <v>172</v>
      </c>
      <c r="HB6" s="62" t="s">
        <v>177</v>
      </c>
      <c r="HC6" s="62" t="s">
        <v>178</v>
      </c>
      <c r="HD6" s="62" t="s">
        <v>179</v>
      </c>
      <c r="HE6" s="62" t="s">
        <v>172</v>
      </c>
    </row>
    <row r="7" spans="1:230" ht="17.25" customHeight="1" x14ac:dyDescent="0.2">
      <c r="A7" s="121" t="s">
        <v>317</v>
      </c>
      <c r="B7" s="12" t="s">
        <v>319</v>
      </c>
      <c r="C7" s="12" t="s">
        <v>16</v>
      </c>
      <c r="D7" s="12" t="s">
        <v>0</v>
      </c>
      <c r="E7" s="12" t="s">
        <v>323</v>
      </c>
      <c r="F7" s="14">
        <v>1</v>
      </c>
      <c r="G7" s="12">
        <v>100</v>
      </c>
      <c r="H7" s="12" t="s">
        <v>14</v>
      </c>
      <c r="I7" s="9" t="s">
        <v>47</v>
      </c>
      <c r="J7" s="12">
        <v>90</v>
      </c>
      <c r="L7" s="12" t="s">
        <v>11</v>
      </c>
      <c r="M7" s="14" t="s">
        <v>170</v>
      </c>
      <c r="O7" s="12" t="s">
        <v>54</v>
      </c>
      <c r="P7" s="12" t="s">
        <v>155</v>
      </c>
      <c r="R7" s="14" t="s">
        <v>156</v>
      </c>
      <c r="AA7" s="13" t="s">
        <v>42</v>
      </c>
      <c r="AB7" s="122">
        <v>0.92578000000000005</v>
      </c>
      <c r="AC7" s="13"/>
      <c r="AD7" s="13">
        <v>8</v>
      </c>
      <c r="AE7" s="12">
        <v>0.1</v>
      </c>
      <c r="AF7" s="14">
        <v>5</v>
      </c>
      <c r="AH7" s="12">
        <v>400</v>
      </c>
      <c r="AI7" s="12">
        <v>0</v>
      </c>
      <c r="AJ7" s="12"/>
      <c r="AK7" s="12"/>
      <c r="AL7" s="12">
        <v>400</v>
      </c>
      <c r="AM7" s="12"/>
      <c r="AN7" s="12"/>
      <c r="AO7" s="12">
        <v>1</v>
      </c>
      <c r="AP7" s="12">
        <v>1</v>
      </c>
      <c r="AQ7" s="12">
        <v>2.5</v>
      </c>
      <c r="AR7" s="12"/>
      <c r="AS7" s="12">
        <v>2</v>
      </c>
      <c r="AT7" s="12">
        <v>2</v>
      </c>
      <c r="AU7" s="12"/>
      <c r="AV7" s="12" t="s">
        <v>188</v>
      </c>
      <c r="AW7" s="12" t="s">
        <v>44</v>
      </c>
      <c r="AX7" s="12"/>
      <c r="AY7" s="12"/>
      <c r="BA7" s="14" t="s">
        <v>163</v>
      </c>
      <c r="BB7" s="12" t="s">
        <v>25</v>
      </c>
      <c r="BC7" s="12">
        <v>30</v>
      </c>
      <c r="BD7" s="12">
        <v>1</v>
      </c>
      <c r="BE7" s="12">
        <v>60</v>
      </c>
      <c r="BF7" s="12" t="s">
        <v>242</v>
      </c>
      <c r="BG7" s="12">
        <v>60</v>
      </c>
      <c r="BH7" s="14">
        <v>1</v>
      </c>
      <c r="BI7" s="122">
        <v>62500</v>
      </c>
      <c r="BJ7" s="122">
        <v>0.105</v>
      </c>
      <c r="BK7" s="122">
        <v>1.5</v>
      </c>
      <c r="BL7" s="122">
        <v>0.5</v>
      </c>
      <c r="BM7" s="16">
        <f t="shared" ref="BM7:BM10" si="0">BG7*BI7*8*BH7/1000000</f>
        <v>30</v>
      </c>
      <c r="BN7" s="122">
        <v>2</v>
      </c>
      <c r="BO7" s="122">
        <v>-4</v>
      </c>
      <c r="BP7" s="122">
        <v>4</v>
      </c>
      <c r="BQ7" s="12">
        <v>10</v>
      </c>
      <c r="BR7" s="12" t="s">
        <v>203</v>
      </c>
      <c r="BT7" s="12"/>
      <c r="BU7" s="12"/>
      <c r="CA7" s="16"/>
      <c r="CB7" s="12"/>
      <c r="CC7" s="12"/>
      <c r="CD7" s="12"/>
      <c r="CE7" s="12"/>
      <c r="CF7" s="12"/>
      <c r="CH7" s="15" t="s">
        <v>191</v>
      </c>
      <c r="CI7" s="15"/>
      <c r="CJ7" s="12"/>
      <c r="CK7" s="12"/>
      <c r="CL7" s="12"/>
      <c r="CR7" s="17"/>
      <c r="CS7" s="12"/>
      <c r="CT7" s="19"/>
      <c r="CU7" s="19"/>
      <c r="CV7" s="12"/>
      <c r="CW7" s="12"/>
      <c r="CY7" s="12"/>
      <c r="CZ7" s="12"/>
      <c r="DF7" s="17"/>
      <c r="DG7" s="12"/>
      <c r="DH7" s="19"/>
      <c r="DI7" s="19"/>
      <c r="DJ7" s="12"/>
      <c r="DK7" s="12"/>
      <c r="DM7" s="12"/>
      <c r="DN7" s="12"/>
      <c r="DT7" s="17"/>
      <c r="DU7" s="12"/>
      <c r="DV7" s="19"/>
      <c r="DW7" s="19"/>
      <c r="DX7" s="12"/>
      <c r="DY7" s="12"/>
      <c r="EC7" s="21" t="s">
        <v>190</v>
      </c>
      <c r="ED7" s="21"/>
      <c r="EE7" s="21"/>
      <c r="EF7" s="21"/>
      <c r="EG7" s="21"/>
      <c r="EH7" s="21"/>
      <c r="EI7" s="21"/>
      <c r="EL7" s="21"/>
      <c r="EM7" s="21"/>
      <c r="EN7" s="21"/>
      <c r="ES7" s="21"/>
      <c r="ET7" s="21"/>
      <c r="EU7" s="21"/>
      <c r="EV7" s="21"/>
      <c r="EW7" s="21"/>
      <c r="EX7" s="12" t="s">
        <v>158</v>
      </c>
      <c r="EY7">
        <v>5</v>
      </c>
      <c r="EZ7"/>
      <c r="FA7">
        <v>10</v>
      </c>
      <c r="FB7"/>
      <c r="FC7" s="116"/>
      <c r="FD7" s="116">
        <v>1</v>
      </c>
      <c r="FE7" s="12"/>
      <c r="FF7" s="12"/>
      <c r="FG7" s="12"/>
      <c r="FH7" s="12"/>
      <c r="FI7" s="12"/>
      <c r="FJ7" s="12"/>
      <c r="FK7" s="12"/>
      <c r="FL7" s="12"/>
      <c r="FM7" s="12"/>
      <c r="FN7" s="12"/>
      <c r="FO7" s="116"/>
      <c r="FP7" s="12"/>
      <c r="FQ7" s="116"/>
      <c r="FR7" s="12"/>
      <c r="FS7" s="12"/>
      <c r="FT7" s="12"/>
      <c r="FU7" s="12"/>
      <c r="FV7" s="12"/>
      <c r="FW7" s="12"/>
      <c r="FX7" s="12"/>
      <c r="FY7" s="12"/>
      <c r="FZ7" s="12"/>
      <c r="GA7" s="12"/>
      <c r="GB7" s="12"/>
      <c r="GC7" s="12"/>
      <c r="GD7" s="12"/>
      <c r="GE7" s="12"/>
      <c r="GF7" s="12"/>
      <c r="GG7" s="12"/>
      <c r="GH7" s="128" t="s">
        <v>336</v>
      </c>
      <c r="GI7" t="s">
        <v>337</v>
      </c>
      <c r="GJ7" t="s">
        <v>337</v>
      </c>
      <c r="GK7" t="s">
        <v>337</v>
      </c>
      <c r="GL7"/>
      <c r="GM7" s="128" t="s">
        <v>336</v>
      </c>
      <c r="GN7" t="s">
        <v>337</v>
      </c>
      <c r="GO7" t="s">
        <v>337</v>
      </c>
      <c r="GP7" t="s">
        <v>337</v>
      </c>
      <c r="GQ7"/>
      <c r="GS7" s="96"/>
      <c r="GT7" s="53"/>
      <c r="GU7" s="51"/>
      <c r="GV7" s="51"/>
      <c r="GW7" s="87"/>
      <c r="GX7" s="53"/>
      <c r="GY7" s="12"/>
      <c r="GZ7" s="51"/>
      <c r="HA7" s="88"/>
      <c r="HB7" s="12"/>
      <c r="HC7" s="12"/>
      <c r="HD7" s="12"/>
      <c r="HE7" s="9"/>
    </row>
    <row r="8" spans="1:230" x14ac:dyDescent="0.2">
      <c r="A8" s="121" t="s">
        <v>318</v>
      </c>
      <c r="B8" s="12" t="s">
        <v>319</v>
      </c>
      <c r="C8" s="12" t="s">
        <v>16</v>
      </c>
      <c r="D8" s="12" t="s">
        <v>0</v>
      </c>
      <c r="E8" s="12" t="s">
        <v>323</v>
      </c>
      <c r="F8" s="14">
        <v>1</v>
      </c>
      <c r="G8" s="12">
        <v>100</v>
      </c>
      <c r="H8" s="12" t="s">
        <v>14</v>
      </c>
      <c r="I8" s="9" t="s">
        <v>47</v>
      </c>
      <c r="J8" s="12">
        <v>90</v>
      </c>
      <c r="L8" s="12" t="s">
        <v>11</v>
      </c>
      <c r="M8" s="14" t="s">
        <v>170</v>
      </c>
      <c r="O8" s="12" t="s">
        <v>54</v>
      </c>
      <c r="P8" s="12" t="s">
        <v>155</v>
      </c>
      <c r="R8" s="14" t="s">
        <v>156</v>
      </c>
      <c r="AA8" s="13" t="s">
        <v>42</v>
      </c>
      <c r="AB8" s="122">
        <v>0.92578000000000005</v>
      </c>
      <c r="AC8" s="13"/>
      <c r="AD8" s="13">
        <v>8</v>
      </c>
      <c r="AE8" s="12">
        <v>0.1</v>
      </c>
      <c r="AF8" s="14">
        <v>5</v>
      </c>
      <c r="AH8" s="14">
        <v>400</v>
      </c>
      <c r="AI8" s="14">
        <v>0</v>
      </c>
      <c r="AJ8" s="12"/>
      <c r="AK8" s="12"/>
      <c r="AL8" s="14">
        <v>400</v>
      </c>
      <c r="AO8" s="12">
        <v>1</v>
      </c>
      <c r="AP8" s="12">
        <v>1</v>
      </c>
      <c r="AQ8" s="12">
        <v>2.5</v>
      </c>
      <c r="AS8" s="12">
        <v>2</v>
      </c>
      <c r="AT8" s="12">
        <v>2</v>
      </c>
      <c r="AV8" s="12" t="s">
        <v>188</v>
      </c>
      <c r="AW8" s="12" t="s">
        <v>44</v>
      </c>
      <c r="AX8" s="12"/>
      <c r="AY8" s="12"/>
      <c r="BA8" s="14" t="s">
        <v>163</v>
      </c>
      <c r="BB8" s="12" t="s">
        <v>25</v>
      </c>
      <c r="BC8" s="12">
        <v>30</v>
      </c>
      <c r="BD8" s="12">
        <v>1</v>
      </c>
      <c r="BE8" s="12">
        <v>60</v>
      </c>
      <c r="BF8" s="12" t="s">
        <v>242</v>
      </c>
      <c r="BG8" s="12">
        <v>60</v>
      </c>
      <c r="BH8" s="14">
        <v>1</v>
      </c>
      <c r="BI8" s="122">
        <v>62500</v>
      </c>
      <c r="BJ8" s="122">
        <v>0.105</v>
      </c>
      <c r="BK8" s="122">
        <v>1.5</v>
      </c>
      <c r="BL8" s="122">
        <v>0.5</v>
      </c>
      <c r="BM8" s="16">
        <f t="shared" si="0"/>
        <v>30</v>
      </c>
      <c r="BN8" s="122">
        <v>2</v>
      </c>
      <c r="BO8" s="122">
        <v>-4</v>
      </c>
      <c r="BP8" s="122">
        <v>4</v>
      </c>
      <c r="BQ8" s="12">
        <v>10</v>
      </c>
      <c r="BR8" s="12" t="s">
        <v>203</v>
      </c>
      <c r="BT8" s="12"/>
      <c r="BU8" s="12"/>
      <c r="CA8" s="16"/>
      <c r="CB8" s="12"/>
      <c r="CC8" s="12"/>
      <c r="CD8" s="12"/>
      <c r="CE8" s="12"/>
      <c r="CF8" s="12"/>
      <c r="CH8" s="15" t="s">
        <v>191</v>
      </c>
      <c r="CI8" s="15"/>
      <c r="CJ8" s="12"/>
      <c r="CK8" s="12"/>
      <c r="CL8" s="12"/>
      <c r="CR8" s="17"/>
      <c r="CS8" s="12"/>
      <c r="CT8" s="19"/>
      <c r="CU8" s="19"/>
      <c r="CV8" s="12"/>
      <c r="CW8" s="12"/>
      <c r="CY8" s="12"/>
      <c r="CZ8" s="12"/>
      <c r="DF8" s="17"/>
      <c r="DG8" s="12"/>
      <c r="DH8" s="19"/>
      <c r="DI8" s="19"/>
      <c r="DJ8" s="12"/>
      <c r="DK8" s="12"/>
      <c r="DM8" s="12"/>
      <c r="DN8" s="12"/>
      <c r="DT8" s="17"/>
      <c r="DU8" s="12"/>
      <c r="DV8" s="19"/>
      <c r="DW8" s="19"/>
      <c r="DX8" s="12"/>
      <c r="DY8" s="12"/>
      <c r="EC8" s="21" t="s">
        <v>36</v>
      </c>
      <c r="ED8" s="21">
        <v>10</v>
      </c>
      <c r="EE8" s="21">
        <v>8</v>
      </c>
      <c r="EF8" s="21">
        <v>4</v>
      </c>
      <c r="EG8" s="21"/>
      <c r="EH8" s="21"/>
      <c r="EI8" s="21"/>
      <c r="EL8" s="21"/>
      <c r="EM8" s="21"/>
      <c r="EN8" s="21"/>
      <c r="ES8" s="21"/>
      <c r="ET8" s="21"/>
      <c r="EU8" s="21"/>
      <c r="EV8" s="21"/>
      <c r="EW8" s="21"/>
      <c r="EX8" s="12" t="s">
        <v>158</v>
      </c>
      <c r="EY8">
        <v>5</v>
      </c>
      <c r="EZ8"/>
      <c r="FA8">
        <v>10</v>
      </c>
      <c r="FB8"/>
      <c r="FC8" s="116"/>
      <c r="FD8" s="116">
        <v>1</v>
      </c>
      <c r="FE8" s="12"/>
      <c r="FF8" s="12"/>
      <c r="FG8" s="12"/>
      <c r="FH8" s="12"/>
      <c r="FI8" s="12"/>
      <c r="FJ8" s="12"/>
      <c r="FK8" s="12"/>
      <c r="FL8" s="12"/>
      <c r="FM8" s="12"/>
      <c r="FN8" s="12"/>
      <c r="FO8" s="116"/>
      <c r="FP8" s="12"/>
      <c r="FQ8" s="116"/>
      <c r="FR8" s="12"/>
      <c r="FS8" s="12"/>
      <c r="FT8" s="12"/>
      <c r="FU8" s="12"/>
      <c r="FV8" s="12"/>
      <c r="FW8" s="12"/>
      <c r="FX8" s="12"/>
      <c r="FY8" s="12"/>
      <c r="FZ8" s="12"/>
      <c r="GA8" s="12"/>
      <c r="GB8" s="12"/>
      <c r="GC8" s="12"/>
      <c r="GD8" s="12"/>
      <c r="GE8" s="12"/>
      <c r="GF8" s="12"/>
      <c r="GG8" s="12"/>
      <c r="GH8" s="128">
        <v>5.7200000000000001E-2</v>
      </c>
      <c r="GI8" s="128">
        <v>4.3700000000000003E-2</v>
      </c>
      <c r="GJ8" s="128">
        <v>5.5399999999999998E-2</v>
      </c>
      <c r="GK8" s="128">
        <v>7.8600000000000003E-2</v>
      </c>
      <c r="GL8"/>
      <c r="GM8" s="128">
        <v>5.7200000000000001E-2</v>
      </c>
      <c r="GN8" s="128">
        <v>4.3700000000000003E-2</v>
      </c>
      <c r="GO8" s="128">
        <v>5.5399999999999998E-2</v>
      </c>
      <c r="GP8" s="128">
        <v>7.8600000000000003E-2</v>
      </c>
      <c r="GQ8"/>
    </row>
    <row r="9" spans="1:230" x14ac:dyDescent="0.2">
      <c r="A9" s="121" t="s">
        <v>317</v>
      </c>
      <c r="B9" s="12" t="s">
        <v>319</v>
      </c>
      <c r="C9" s="12" t="s">
        <v>16</v>
      </c>
      <c r="D9" s="12" t="s">
        <v>0</v>
      </c>
      <c r="E9" s="12" t="s">
        <v>323</v>
      </c>
      <c r="F9" s="14">
        <v>1</v>
      </c>
      <c r="G9" s="12">
        <v>100</v>
      </c>
      <c r="H9" s="12" t="s">
        <v>14</v>
      </c>
      <c r="I9" s="9" t="s">
        <v>47</v>
      </c>
      <c r="J9" s="12">
        <v>90</v>
      </c>
      <c r="L9" s="12" t="s">
        <v>11</v>
      </c>
      <c r="M9" s="14" t="s">
        <v>170</v>
      </c>
      <c r="O9" s="12" t="s">
        <v>54</v>
      </c>
      <c r="P9" s="12" t="s">
        <v>155</v>
      </c>
      <c r="R9" s="14" t="s">
        <v>156</v>
      </c>
      <c r="AA9" s="13" t="s">
        <v>42</v>
      </c>
      <c r="AB9" s="122">
        <v>0.92578000000000005</v>
      </c>
      <c r="AC9" s="13"/>
      <c r="AD9" s="13">
        <v>8</v>
      </c>
      <c r="AE9" s="12">
        <v>0.1</v>
      </c>
      <c r="AF9" s="14">
        <v>5</v>
      </c>
      <c r="AH9" s="12">
        <v>400</v>
      </c>
      <c r="AI9" s="12">
        <v>0</v>
      </c>
      <c r="AJ9" s="12"/>
      <c r="AK9" s="12"/>
      <c r="AL9" s="12">
        <v>400</v>
      </c>
      <c r="AO9" s="12">
        <v>1</v>
      </c>
      <c r="AP9" s="12">
        <v>1</v>
      </c>
      <c r="AQ9" s="12">
        <v>2.5</v>
      </c>
      <c r="AS9" s="12">
        <v>2</v>
      </c>
      <c r="AT9" s="12">
        <v>2</v>
      </c>
      <c r="AV9" s="12" t="s">
        <v>188</v>
      </c>
      <c r="AW9" s="12" t="s">
        <v>44</v>
      </c>
      <c r="AX9" s="12"/>
      <c r="AY9" s="12"/>
      <c r="BA9" s="14" t="s">
        <v>163</v>
      </c>
      <c r="BB9" s="12" t="s">
        <v>25</v>
      </c>
      <c r="BC9" s="12">
        <v>30</v>
      </c>
      <c r="BD9" s="12">
        <v>1</v>
      </c>
      <c r="BE9" s="12">
        <v>60</v>
      </c>
      <c r="BF9" s="12" t="s">
        <v>242</v>
      </c>
      <c r="BG9" s="12">
        <v>60</v>
      </c>
      <c r="BH9" s="14">
        <v>1</v>
      </c>
      <c r="BI9" s="122">
        <v>62500</v>
      </c>
      <c r="BJ9" s="122">
        <v>0.105</v>
      </c>
      <c r="BK9" s="122">
        <v>1.5</v>
      </c>
      <c r="BL9" s="122">
        <v>0.5</v>
      </c>
      <c r="BM9" s="16">
        <f t="shared" si="0"/>
        <v>30</v>
      </c>
      <c r="BN9" s="122">
        <v>2</v>
      </c>
      <c r="BO9" s="122">
        <v>-4</v>
      </c>
      <c r="BP9" s="122">
        <v>4</v>
      </c>
      <c r="BQ9" s="12">
        <v>10</v>
      </c>
      <c r="BR9" s="12" t="s">
        <v>203</v>
      </c>
      <c r="BT9" s="12"/>
      <c r="BU9" s="12"/>
      <c r="CA9" s="16"/>
      <c r="CB9" s="12"/>
      <c r="CC9" s="12"/>
      <c r="CD9" s="12"/>
      <c r="CE9" s="12"/>
      <c r="CF9" s="12"/>
      <c r="CH9" s="15" t="s">
        <v>191</v>
      </c>
      <c r="CI9" s="15"/>
      <c r="CJ9" s="12"/>
      <c r="CK9" s="12"/>
      <c r="CL9" s="12"/>
      <c r="CR9" s="17"/>
      <c r="CS9" s="12"/>
      <c r="CT9" s="19"/>
      <c r="CU9" s="19"/>
      <c r="CV9" s="12"/>
      <c r="CW9" s="12"/>
      <c r="CY9" s="12"/>
      <c r="CZ9" s="12"/>
      <c r="DF9" s="17"/>
      <c r="DG9" s="12"/>
      <c r="DH9" s="19"/>
      <c r="DI9" s="19"/>
      <c r="DJ9" s="12"/>
      <c r="DK9" s="12"/>
      <c r="DM9" s="12"/>
      <c r="DN9" s="12"/>
      <c r="DT9" s="17"/>
      <c r="DU9" s="12"/>
      <c r="DV9" s="19"/>
      <c r="DW9" s="19"/>
      <c r="DX9" s="12"/>
      <c r="DY9" s="12"/>
      <c r="EA9" s="15"/>
      <c r="EC9" s="21" t="s">
        <v>36</v>
      </c>
      <c r="ED9" s="21">
        <v>16</v>
      </c>
      <c r="EE9" s="21">
        <v>14</v>
      </c>
      <c r="EF9" s="21">
        <v>4</v>
      </c>
      <c r="EG9" s="21"/>
      <c r="EH9" s="21"/>
      <c r="EI9" s="21"/>
      <c r="EL9" s="21"/>
      <c r="EM9" s="21"/>
      <c r="EN9" s="21"/>
      <c r="ES9" s="21"/>
      <c r="ET9" s="21"/>
      <c r="EU9" s="21"/>
      <c r="EV9" s="21"/>
      <c r="EW9" s="21"/>
      <c r="EX9" s="12" t="s">
        <v>158</v>
      </c>
      <c r="EY9">
        <v>5</v>
      </c>
      <c r="EZ9"/>
      <c r="FA9">
        <v>10</v>
      </c>
      <c r="FB9"/>
      <c r="FC9" s="116"/>
      <c r="FD9" s="116">
        <v>1</v>
      </c>
      <c r="FE9" s="12"/>
      <c r="FF9" s="12"/>
      <c r="FG9" s="12"/>
      <c r="FH9" s="12"/>
      <c r="FI9" s="12"/>
      <c r="FJ9" s="12"/>
      <c r="FK9" s="12"/>
      <c r="FL9" s="12"/>
      <c r="FM9" s="12"/>
      <c r="FN9" s="12"/>
      <c r="FO9" s="116"/>
      <c r="FP9" s="12"/>
      <c r="FQ9" s="116"/>
      <c r="FR9" s="12"/>
      <c r="FS9" s="12"/>
      <c r="FT9" s="12"/>
      <c r="FU9" s="12"/>
      <c r="FV9" s="12"/>
      <c r="FW9" s="12"/>
      <c r="FX9" s="12"/>
      <c r="FY9" s="12"/>
      <c r="FZ9" s="12"/>
      <c r="GA9" s="12"/>
      <c r="GB9" s="12"/>
      <c r="GC9" s="12"/>
      <c r="GD9" s="12"/>
      <c r="GE9" s="12"/>
      <c r="GF9" s="12"/>
      <c r="GG9" s="12"/>
      <c r="GH9" s="128">
        <v>3.6700000000000003E-2</v>
      </c>
      <c r="GI9" s="128">
        <v>2.93E-2</v>
      </c>
      <c r="GJ9" s="128">
        <v>3.6999999999999998E-2</v>
      </c>
      <c r="GK9" s="128">
        <v>4.36E-2</v>
      </c>
      <c r="GL9"/>
      <c r="GM9" s="128">
        <v>3.6700000000000003E-2</v>
      </c>
      <c r="GN9" s="128">
        <v>2.93E-2</v>
      </c>
      <c r="GO9" s="128">
        <v>3.6999999999999998E-2</v>
      </c>
      <c r="GP9" s="128">
        <v>4.36E-2</v>
      </c>
      <c r="GQ9"/>
    </row>
    <row r="10" spans="1:230" x14ac:dyDescent="0.2">
      <c r="A10" s="121" t="s">
        <v>318</v>
      </c>
      <c r="B10" s="12" t="s">
        <v>319</v>
      </c>
      <c r="C10" s="12" t="s">
        <v>16</v>
      </c>
      <c r="D10" s="12" t="s">
        <v>0</v>
      </c>
      <c r="E10" s="12" t="s">
        <v>323</v>
      </c>
      <c r="F10" s="14">
        <v>1</v>
      </c>
      <c r="G10" s="12">
        <v>100</v>
      </c>
      <c r="H10" s="12" t="s">
        <v>14</v>
      </c>
      <c r="I10" s="9" t="s">
        <v>47</v>
      </c>
      <c r="J10" s="12">
        <v>90</v>
      </c>
      <c r="L10" s="12" t="s">
        <v>11</v>
      </c>
      <c r="M10" s="14" t="s">
        <v>170</v>
      </c>
      <c r="O10" s="12" t="s">
        <v>54</v>
      </c>
      <c r="P10" s="12" t="s">
        <v>155</v>
      </c>
      <c r="R10" s="14" t="s">
        <v>156</v>
      </c>
      <c r="AA10" s="13" t="s">
        <v>42</v>
      </c>
      <c r="AB10" s="122">
        <v>0.92578000000000005</v>
      </c>
      <c r="AC10" s="13"/>
      <c r="AD10" s="13">
        <v>8</v>
      </c>
      <c r="AE10" s="12">
        <v>0.1</v>
      </c>
      <c r="AF10" s="14">
        <v>5</v>
      </c>
      <c r="AH10" s="14">
        <v>400</v>
      </c>
      <c r="AI10" s="14">
        <v>0</v>
      </c>
      <c r="AJ10" s="12"/>
      <c r="AK10" s="12"/>
      <c r="AL10" s="14">
        <v>400</v>
      </c>
      <c r="AO10" s="12">
        <v>1</v>
      </c>
      <c r="AP10" s="12">
        <v>1</v>
      </c>
      <c r="AQ10" s="12">
        <v>2.5</v>
      </c>
      <c r="AS10" s="12">
        <v>2</v>
      </c>
      <c r="AT10" s="12">
        <v>2</v>
      </c>
      <c r="AV10" s="12" t="s">
        <v>188</v>
      </c>
      <c r="AW10" s="12" t="s">
        <v>44</v>
      </c>
      <c r="AX10" s="12"/>
      <c r="AY10" s="12"/>
      <c r="BA10" s="14" t="s">
        <v>163</v>
      </c>
      <c r="BB10" s="12" t="s">
        <v>25</v>
      </c>
      <c r="BC10" s="12">
        <v>30</v>
      </c>
      <c r="BD10" s="12">
        <v>1</v>
      </c>
      <c r="BE10" s="12">
        <v>60</v>
      </c>
      <c r="BF10" s="12" t="s">
        <v>242</v>
      </c>
      <c r="BG10" s="12">
        <v>60</v>
      </c>
      <c r="BH10" s="14">
        <v>1</v>
      </c>
      <c r="BI10" s="122">
        <v>62500</v>
      </c>
      <c r="BJ10" s="122">
        <v>0.105</v>
      </c>
      <c r="BK10" s="122">
        <v>1.5</v>
      </c>
      <c r="BL10" s="122">
        <v>0.5</v>
      </c>
      <c r="BM10" s="16">
        <f t="shared" si="0"/>
        <v>30</v>
      </c>
      <c r="BN10" s="122">
        <v>2</v>
      </c>
      <c r="BO10" s="122">
        <v>-4</v>
      </c>
      <c r="BP10" s="122">
        <v>4</v>
      </c>
      <c r="BQ10" s="12">
        <v>10</v>
      </c>
      <c r="BR10" s="12" t="s">
        <v>203</v>
      </c>
      <c r="BT10" s="12"/>
      <c r="BU10" s="12"/>
      <c r="CA10" s="16"/>
      <c r="CB10" s="12"/>
      <c r="CC10" s="12"/>
      <c r="CD10" s="12"/>
      <c r="CE10" s="12"/>
      <c r="CF10" s="12"/>
      <c r="CH10" s="15" t="s">
        <v>191</v>
      </c>
      <c r="CI10" s="15"/>
      <c r="CJ10" s="11"/>
      <c r="CK10" s="12"/>
      <c r="CL10" s="12"/>
      <c r="CR10" s="17"/>
      <c r="CS10" s="12"/>
      <c r="CT10" s="19"/>
      <c r="CU10" s="19"/>
      <c r="CV10" s="12"/>
      <c r="CW10" s="12"/>
      <c r="CY10" s="12"/>
      <c r="CZ10" s="12"/>
      <c r="DF10" s="17"/>
      <c r="DG10" s="12"/>
      <c r="DH10" s="19"/>
      <c r="DI10" s="19"/>
      <c r="DJ10" s="12"/>
      <c r="DK10" s="12"/>
      <c r="DM10" s="12"/>
      <c r="DN10" s="12"/>
      <c r="DT10" s="17"/>
      <c r="DU10" s="12"/>
      <c r="DV10" s="19"/>
      <c r="DW10" s="19"/>
      <c r="DX10" s="12"/>
      <c r="DY10" s="12"/>
      <c r="EA10" s="15"/>
      <c r="EC10" s="21" t="s">
        <v>37</v>
      </c>
      <c r="ED10" s="21">
        <v>16</v>
      </c>
      <c r="EE10" s="21">
        <v>6</v>
      </c>
      <c r="EF10" s="21">
        <v>4</v>
      </c>
      <c r="EG10" s="21"/>
      <c r="EH10" s="21"/>
      <c r="EI10" s="21"/>
      <c r="EJ10" s="21"/>
      <c r="EK10" s="21"/>
      <c r="EL10" s="21"/>
      <c r="EM10" s="21"/>
      <c r="EN10" s="21"/>
      <c r="ES10" s="21"/>
      <c r="ET10" s="21"/>
      <c r="EU10" s="21"/>
      <c r="EV10" s="21"/>
      <c r="EW10" s="21"/>
      <c r="EX10" s="12" t="s">
        <v>158</v>
      </c>
      <c r="EY10">
        <v>5</v>
      </c>
      <c r="EZ10"/>
      <c r="FA10">
        <v>10</v>
      </c>
      <c r="FB10"/>
      <c r="FC10" s="116"/>
      <c r="FD10" s="116">
        <v>1</v>
      </c>
      <c r="FE10" s="19"/>
      <c r="FF10" s="19"/>
      <c r="FG10" s="19"/>
      <c r="FH10" s="19"/>
      <c r="FI10" s="19"/>
      <c r="FJ10" s="19"/>
      <c r="FK10" s="19"/>
      <c r="FL10" s="19"/>
      <c r="FM10" s="19"/>
      <c r="FN10" s="19"/>
      <c r="FO10" s="116"/>
      <c r="FP10" s="12"/>
      <c r="FQ10" s="116"/>
      <c r="FR10" s="19"/>
      <c r="FS10" s="19"/>
      <c r="FT10" s="19"/>
      <c r="FU10" s="19"/>
      <c r="FV10" s="19"/>
      <c r="FW10" s="19"/>
      <c r="FX10" s="19"/>
      <c r="FY10" s="19"/>
      <c r="FZ10" s="19"/>
      <c r="GA10" s="19"/>
      <c r="GB10" s="19"/>
      <c r="GC10" s="19"/>
      <c r="GD10" s="19"/>
      <c r="GE10" s="19"/>
      <c r="GF10" s="19"/>
      <c r="GG10" s="19"/>
      <c r="GH10" s="128">
        <v>0.2838</v>
      </c>
      <c r="GI10" s="128">
        <v>0.224</v>
      </c>
      <c r="GJ10" s="128">
        <v>0.28939999999999999</v>
      </c>
      <c r="GK10" s="128">
        <v>0.32629999999999998</v>
      </c>
      <c r="GL10"/>
      <c r="GM10" s="128">
        <v>0.2838</v>
      </c>
      <c r="GN10" s="128">
        <v>0.224</v>
      </c>
      <c r="GO10" s="128">
        <v>0.28939999999999999</v>
      </c>
      <c r="GP10" s="128">
        <v>0.32629999999999998</v>
      </c>
      <c r="GQ10"/>
    </row>
    <row r="11" spans="1:230" x14ac:dyDescent="0.2">
      <c r="A11" s="121" t="s">
        <v>317</v>
      </c>
      <c r="B11" s="12" t="s">
        <v>319</v>
      </c>
      <c r="C11" s="12" t="s">
        <v>16</v>
      </c>
      <c r="D11" s="12" t="s">
        <v>0</v>
      </c>
      <c r="E11" s="12" t="s">
        <v>323</v>
      </c>
      <c r="F11" s="14">
        <v>1</v>
      </c>
      <c r="G11" s="12">
        <v>100</v>
      </c>
      <c r="H11" s="12" t="s">
        <v>14</v>
      </c>
      <c r="I11" s="9" t="s">
        <v>47</v>
      </c>
      <c r="J11" s="12">
        <v>90</v>
      </c>
      <c r="L11" s="12" t="s">
        <v>11</v>
      </c>
      <c r="M11" s="14" t="s">
        <v>170</v>
      </c>
      <c r="O11" s="12" t="s">
        <v>54</v>
      </c>
      <c r="P11" s="12" t="s">
        <v>155</v>
      </c>
      <c r="R11" s="14" t="s">
        <v>156</v>
      </c>
      <c r="AA11" s="13" t="s">
        <v>42</v>
      </c>
      <c r="AB11" s="122">
        <v>0.92578000000000005</v>
      </c>
      <c r="AC11" s="13"/>
      <c r="AD11" s="13">
        <v>8</v>
      </c>
      <c r="AE11" s="12">
        <v>0.1</v>
      </c>
      <c r="AF11" s="14">
        <v>5</v>
      </c>
      <c r="AH11" s="12">
        <v>400</v>
      </c>
      <c r="AI11" s="12">
        <v>0</v>
      </c>
      <c r="AJ11" s="12"/>
      <c r="AK11" s="12"/>
      <c r="AL11" s="12">
        <v>400</v>
      </c>
      <c r="AO11" s="12">
        <v>1</v>
      </c>
      <c r="AP11" s="12">
        <v>1</v>
      </c>
      <c r="AQ11" s="12">
        <v>2.5</v>
      </c>
      <c r="AS11" s="12">
        <v>2</v>
      </c>
      <c r="AT11" s="12">
        <v>2</v>
      </c>
      <c r="AV11" s="12" t="s">
        <v>188</v>
      </c>
      <c r="AW11" s="12" t="s">
        <v>44</v>
      </c>
      <c r="AX11" s="12"/>
      <c r="AY11" s="12"/>
      <c r="BA11" s="14" t="s">
        <v>163</v>
      </c>
      <c r="BB11" s="12" t="s">
        <v>25</v>
      </c>
      <c r="BC11" s="12">
        <v>30</v>
      </c>
      <c r="BD11" s="12">
        <v>1</v>
      </c>
      <c r="BE11" s="12">
        <v>60</v>
      </c>
      <c r="BF11" s="12" t="s">
        <v>242</v>
      </c>
      <c r="BG11" s="12">
        <v>60</v>
      </c>
      <c r="BH11" s="14">
        <v>1</v>
      </c>
      <c r="BI11" s="122">
        <v>62500</v>
      </c>
      <c r="BJ11" s="122">
        <v>0.105</v>
      </c>
      <c r="BK11" s="122">
        <v>1.5</v>
      </c>
      <c r="BL11" s="122">
        <v>0.5</v>
      </c>
      <c r="BM11" s="16">
        <f t="shared" ref="BM11:BM18" si="1">BG11*BI11*8*BH11/1000000</f>
        <v>30</v>
      </c>
      <c r="BN11" s="122">
        <v>2</v>
      </c>
      <c r="BO11" s="122">
        <v>-4</v>
      </c>
      <c r="BP11" s="122">
        <v>4</v>
      </c>
      <c r="BQ11" s="12">
        <v>10</v>
      </c>
      <c r="BR11" s="12" t="s">
        <v>203</v>
      </c>
      <c r="BT11" s="12"/>
      <c r="BU11" s="12"/>
      <c r="CA11" s="16"/>
      <c r="CB11" s="12"/>
      <c r="CC11" s="19"/>
      <c r="CD11" s="19"/>
      <c r="CE11" s="12"/>
      <c r="CF11" s="12"/>
      <c r="CH11" s="15" t="s">
        <v>191</v>
      </c>
      <c r="CI11" s="15"/>
      <c r="CJ11" s="12"/>
      <c r="CK11" s="12"/>
      <c r="CL11" s="12"/>
      <c r="CR11" s="17"/>
      <c r="CS11" s="12"/>
      <c r="CT11" s="19"/>
      <c r="CU11" s="19"/>
      <c r="CV11" s="12"/>
      <c r="CW11" s="12"/>
      <c r="CY11" s="12"/>
      <c r="CZ11" s="12"/>
      <c r="DF11" s="17"/>
      <c r="DG11" s="12"/>
      <c r="DH11" s="19"/>
      <c r="DI11" s="19"/>
      <c r="DJ11" s="12"/>
      <c r="DK11" s="12"/>
      <c r="DM11" s="12"/>
      <c r="DN11" s="12"/>
      <c r="DT11" s="17"/>
      <c r="DU11" s="12"/>
      <c r="DV11" s="19"/>
      <c r="DW11" s="19"/>
      <c r="DX11" s="12"/>
      <c r="DY11" s="12"/>
      <c r="EA11" s="15"/>
      <c r="EC11" s="21" t="s">
        <v>87</v>
      </c>
      <c r="ED11" s="21"/>
      <c r="EE11" s="21"/>
      <c r="EF11" s="21"/>
      <c r="EG11" s="21"/>
      <c r="EH11" s="21"/>
      <c r="EI11" s="21"/>
      <c r="EJ11" s="21"/>
      <c r="EK11" s="21"/>
      <c r="EL11" s="21"/>
      <c r="EM11" s="21"/>
      <c r="EN11" s="21"/>
      <c r="ES11" s="21"/>
      <c r="ET11" s="21"/>
      <c r="EU11" s="21"/>
      <c r="EV11" s="21"/>
      <c r="EW11" s="21"/>
      <c r="EX11" s="12" t="s">
        <v>158</v>
      </c>
      <c r="EY11">
        <v>5</v>
      </c>
      <c r="EZ11"/>
      <c r="FA11">
        <v>10</v>
      </c>
      <c r="FB11"/>
      <c r="FC11" s="116"/>
      <c r="FD11" s="116">
        <v>1</v>
      </c>
      <c r="FE11" s="19"/>
      <c r="FF11" s="19"/>
      <c r="FG11" s="19"/>
      <c r="FH11" s="19"/>
      <c r="FI11" s="19"/>
      <c r="FJ11" s="19"/>
      <c r="FK11" s="19"/>
      <c r="FL11" s="19"/>
      <c r="FM11" s="19"/>
      <c r="FN11" s="19"/>
      <c r="FO11" s="116"/>
      <c r="FP11" s="12"/>
      <c r="FQ11" s="116"/>
      <c r="FR11" s="19"/>
      <c r="FS11" s="19"/>
      <c r="FT11" s="19"/>
      <c r="FU11" s="19"/>
      <c r="FV11" s="19"/>
      <c r="FW11" s="19"/>
      <c r="FX11" s="19"/>
      <c r="FY11" s="19"/>
      <c r="FZ11" s="19"/>
      <c r="GA11" s="19"/>
      <c r="GB11" s="19"/>
      <c r="GC11" s="19"/>
      <c r="GD11" s="19"/>
      <c r="GE11" s="19"/>
      <c r="GF11" s="19"/>
      <c r="GG11" s="19"/>
      <c r="GH11" s="128">
        <v>0.3518</v>
      </c>
      <c r="GI11" s="128">
        <v>0.30959999999999999</v>
      </c>
      <c r="GJ11" s="128">
        <v>0.35610000000000003</v>
      </c>
      <c r="GK11" s="128">
        <v>0.3795</v>
      </c>
      <c r="GL11"/>
      <c r="GM11" s="128">
        <v>0.3518</v>
      </c>
      <c r="GN11" s="128">
        <v>0.30959999999999999</v>
      </c>
      <c r="GO11" s="128">
        <v>0.35610000000000003</v>
      </c>
      <c r="GP11" s="128">
        <v>0.3795</v>
      </c>
      <c r="GQ11"/>
    </row>
    <row r="12" spans="1:230" x14ac:dyDescent="0.2">
      <c r="A12" s="121" t="s">
        <v>318</v>
      </c>
      <c r="B12" s="12" t="s">
        <v>319</v>
      </c>
      <c r="C12" s="12" t="s">
        <v>16</v>
      </c>
      <c r="D12" s="12" t="s">
        <v>0</v>
      </c>
      <c r="E12" s="12" t="s">
        <v>323</v>
      </c>
      <c r="F12" s="14">
        <v>1</v>
      </c>
      <c r="G12" s="12">
        <v>100</v>
      </c>
      <c r="H12" s="12" t="s">
        <v>14</v>
      </c>
      <c r="I12" s="9" t="s">
        <v>47</v>
      </c>
      <c r="J12" s="12">
        <v>90</v>
      </c>
      <c r="L12" s="12" t="s">
        <v>11</v>
      </c>
      <c r="M12" s="14" t="s">
        <v>170</v>
      </c>
      <c r="O12" s="12" t="s">
        <v>54</v>
      </c>
      <c r="P12" s="12" t="s">
        <v>155</v>
      </c>
      <c r="R12" s="14" t="s">
        <v>156</v>
      </c>
      <c r="AA12" s="13" t="s">
        <v>42</v>
      </c>
      <c r="AB12" s="122">
        <v>0.92578000000000005</v>
      </c>
      <c r="AC12" s="13"/>
      <c r="AD12" s="13">
        <v>8</v>
      </c>
      <c r="AE12" s="12">
        <v>0.1</v>
      </c>
      <c r="AF12" s="14">
        <v>5</v>
      </c>
      <c r="AH12" s="14">
        <v>400</v>
      </c>
      <c r="AI12" s="14">
        <v>0</v>
      </c>
      <c r="AJ12" s="12"/>
      <c r="AK12" s="12"/>
      <c r="AL12" s="14">
        <v>400</v>
      </c>
      <c r="AO12" s="12">
        <v>1</v>
      </c>
      <c r="AP12" s="12">
        <v>1</v>
      </c>
      <c r="AQ12" s="12">
        <v>2.5</v>
      </c>
      <c r="AS12" s="12">
        <v>2</v>
      </c>
      <c r="AT12" s="12">
        <v>2</v>
      </c>
      <c r="AV12" s="12" t="s">
        <v>188</v>
      </c>
      <c r="AW12" s="12" t="s">
        <v>44</v>
      </c>
      <c r="AX12" s="12"/>
      <c r="AY12" s="12"/>
      <c r="BA12" s="14" t="s">
        <v>163</v>
      </c>
      <c r="BB12" s="12" t="s">
        <v>25</v>
      </c>
      <c r="BC12" s="12">
        <v>30</v>
      </c>
      <c r="BD12" s="12">
        <v>1</v>
      </c>
      <c r="BE12" s="12">
        <v>60</v>
      </c>
      <c r="BF12" s="12" t="s">
        <v>242</v>
      </c>
      <c r="BG12" s="12">
        <v>60</v>
      </c>
      <c r="BH12" s="14">
        <v>1</v>
      </c>
      <c r="BI12" s="122">
        <v>62500</v>
      </c>
      <c r="BJ12" s="122">
        <v>0.105</v>
      </c>
      <c r="BK12" s="122">
        <v>1.5</v>
      </c>
      <c r="BL12" s="122">
        <v>0.5</v>
      </c>
      <c r="BM12" s="16">
        <f t="shared" si="1"/>
        <v>30</v>
      </c>
      <c r="BN12" s="122">
        <v>2</v>
      </c>
      <c r="BO12" s="122">
        <v>-4</v>
      </c>
      <c r="BP12" s="122">
        <v>4</v>
      </c>
      <c r="BQ12" s="12">
        <v>10</v>
      </c>
      <c r="BR12" s="12" t="s">
        <v>203</v>
      </c>
      <c r="BT12" s="12"/>
      <c r="BU12" s="12"/>
      <c r="CA12" s="16"/>
      <c r="CB12" s="12"/>
      <c r="CC12" s="19"/>
      <c r="CD12" s="19"/>
      <c r="CE12" s="12"/>
      <c r="CF12" s="12"/>
      <c r="CH12" s="15" t="s">
        <v>191</v>
      </c>
      <c r="CI12" s="15"/>
      <c r="CJ12" s="12"/>
      <c r="CK12" s="12"/>
      <c r="CL12" s="12"/>
      <c r="CR12" s="17"/>
      <c r="CS12" s="12"/>
      <c r="CT12" s="19"/>
      <c r="CU12" s="19"/>
      <c r="CV12" s="12"/>
      <c r="CW12" s="12"/>
      <c r="CY12" s="12"/>
      <c r="CZ12" s="12"/>
      <c r="DF12" s="17"/>
      <c r="DG12" s="12"/>
      <c r="DH12" s="19"/>
      <c r="DI12" s="19"/>
      <c r="DJ12" s="12"/>
      <c r="DK12" s="12"/>
      <c r="DM12" s="12"/>
      <c r="DN12" s="12"/>
      <c r="DT12" s="17"/>
      <c r="DU12" s="12"/>
      <c r="DV12" s="19"/>
      <c r="DW12" s="19"/>
      <c r="DX12" s="12"/>
      <c r="DY12" s="12"/>
      <c r="EA12" s="15"/>
      <c r="EC12" s="21" t="s">
        <v>190</v>
      </c>
      <c r="ED12" s="21"/>
      <c r="EE12" s="21"/>
      <c r="EF12" s="21"/>
      <c r="EG12" s="21"/>
      <c r="EH12" s="21"/>
      <c r="EI12" s="21"/>
      <c r="EJ12" s="21"/>
      <c r="EK12" s="21"/>
      <c r="EL12" s="21"/>
      <c r="EM12" s="21"/>
      <c r="EN12" s="21"/>
      <c r="ES12" s="21"/>
      <c r="ET12" s="21"/>
      <c r="EU12" s="21"/>
      <c r="EV12" s="21"/>
      <c r="EW12" s="21"/>
      <c r="EX12" s="12" t="s">
        <v>158</v>
      </c>
      <c r="EY12">
        <v>10</v>
      </c>
      <c r="EZ12"/>
      <c r="FA12">
        <v>10</v>
      </c>
      <c r="FB12"/>
      <c r="FC12" s="116"/>
      <c r="FD12" s="116">
        <v>0.92500000000000004</v>
      </c>
      <c r="FE12" s="19"/>
      <c r="FF12" s="19"/>
      <c r="FG12" s="19"/>
      <c r="FH12" s="19"/>
      <c r="FI12" s="19"/>
      <c r="FJ12" s="19"/>
      <c r="FK12" s="19"/>
      <c r="FL12" s="19"/>
      <c r="FM12" s="19"/>
      <c r="FN12" s="19"/>
      <c r="FO12" s="116"/>
      <c r="FP12" s="12"/>
      <c r="FQ12" s="116"/>
      <c r="FR12" s="19"/>
      <c r="FS12" s="19"/>
      <c r="FT12" s="19"/>
      <c r="FU12" s="19"/>
      <c r="FV12" s="19"/>
      <c r="FW12" s="19"/>
      <c r="FX12" s="19"/>
      <c r="FY12" s="19"/>
      <c r="FZ12" s="19"/>
      <c r="GA12" s="19"/>
      <c r="GB12" s="19"/>
      <c r="GC12" s="19"/>
      <c r="GD12" s="19"/>
      <c r="GE12" s="19"/>
      <c r="GF12" s="19"/>
      <c r="GG12" s="19"/>
      <c r="GH12" s="128" t="s">
        <v>336</v>
      </c>
      <c r="GI12" t="s">
        <v>337</v>
      </c>
      <c r="GJ12" t="s">
        <v>337</v>
      </c>
      <c r="GK12" t="s">
        <v>337</v>
      </c>
      <c r="GL12"/>
      <c r="GM12" s="128" t="s">
        <v>336</v>
      </c>
      <c r="GN12" t="s">
        <v>337</v>
      </c>
      <c r="GO12" t="s">
        <v>337</v>
      </c>
      <c r="GP12" t="s">
        <v>337</v>
      </c>
      <c r="GQ12"/>
    </row>
    <row r="13" spans="1:230" x14ac:dyDescent="0.2">
      <c r="A13" s="121" t="s">
        <v>317</v>
      </c>
      <c r="B13" s="12" t="s">
        <v>319</v>
      </c>
      <c r="C13" s="12" t="s">
        <v>16</v>
      </c>
      <c r="D13" s="12" t="s">
        <v>0</v>
      </c>
      <c r="E13" s="12" t="s">
        <v>323</v>
      </c>
      <c r="F13" s="14">
        <v>1</v>
      </c>
      <c r="G13" s="12">
        <v>100</v>
      </c>
      <c r="H13" s="12" t="s">
        <v>14</v>
      </c>
      <c r="I13" s="9" t="s">
        <v>47</v>
      </c>
      <c r="J13" s="12">
        <v>90</v>
      </c>
      <c r="L13" s="12" t="s">
        <v>11</v>
      </c>
      <c r="M13" s="14" t="s">
        <v>170</v>
      </c>
      <c r="O13" s="12" t="s">
        <v>54</v>
      </c>
      <c r="P13" s="12" t="s">
        <v>155</v>
      </c>
      <c r="R13" s="14" t="s">
        <v>156</v>
      </c>
      <c r="AA13" s="13" t="s">
        <v>42</v>
      </c>
      <c r="AB13" s="122">
        <v>0.92578000000000005</v>
      </c>
      <c r="AC13" s="13"/>
      <c r="AD13" s="13">
        <v>8</v>
      </c>
      <c r="AE13" s="12">
        <v>0.1</v>
      </c>
      <c r="AF13" s="14">
        <v>5</v>
      </c>
      <c r="AH13" s="12">
        <v>400</v>
      </c>
      <c r="AI13" s="12">
        <v>0</v>
      </c>
      <c r="AJ13" s="12"/>
      <c r="AK13" s="12"/>
      <c r="AL13" s="12">
        <v>400</v>
      </c>
      <c r="AO13" s="12">
        <v>1</v>
      </c>
      <c r="AP13" s="12">
        <v>1</v>
      </c>
      <c r="AQ13" s="12">
        <v>2.5</v>
      </c>
      <c r="AS13" s="12">
        <v>2</v>
      </c>
      <c r="AT13" s="12">
        <v>2</v>
      </c>
      <c r="AV13" s="12" t="s">
        <v>188</v>
      </c>
      <c r="AW13" s="12" t="s">
        <v>44</v>
      </c>
      <c r="AX13" s="12"/>
      <c r="AY13" s="12"/>
      <c r="BA13" s="14" t="s">
        <v>163</v>
      </c>
      <c r="BB13" s="12" t="s">
        <v>25</v>
      </c>
      <c r="BC13" s="12">
        <v>30</v>
      </c>
      <c r="BD13" s="12">
        <v>1</v>
      </c>
      <c r="BE13" s="12">
        <v>60</v>
      </c>
      <c r="BF13" s="12" t="s">
        <v>242</v>
      </c>
      <c r="BG13" s="12">
        <v>60</v>
      </c>
      <c r="BH13" s="14">
        <v>1</v>
      </c>
      <c r="BI13" s="122">
        <v>62500</v>
      </c>
      <c r="BJ13" s="122">
        <v>0.105</v>
      </c>
      <c r="BK13" s="122">
        <v>1.5</v>
      </c>
      <c r="BL13" s="122">
        <v>0.5</v>
      </c>
      <c r="BM13" s="16">
        <f t="shared" si="1"/>
        <v>30</v>
      </c>
      <c r="BN13" s="122">
        <v>2</v>
      </c>
      <c r="BO13" s="122">
        <v>-4</v>
      </c>
      <c r="BP13" s="122">
        <v>4</v>
      </c>
      <c r="BQ13" s="12">
        <v>10</v>
      </c>
      <c r="BR13" s="12" t="s">
        <v>203</v>
      </c>
      <c r="BT13" s="12"/>
      <c r="BU13" s="12"/>
      <c r="CA13" s="16"/>
      <c r="CB13" s="12"/>
      <c r="CC13" s="19"/>
      <c r="CD13" s="19"/>
      <c r="CE13" s="12"/>
      <c r="CF13" s="12"/>
      <c r="CH13" s="15" t="s">
        <v>191</v>
      </c>
      <c r="CI13" s="15"/>
      <c r="CJ13" s="12"/>
      <c r="CK13" s="12"/>
      <c r="CL13" s="12"/>
      <c r="CR13" s="17"/>
      <c r="CS13" s="12"/>
      <c r="CT13" s="19"/>
      <c r="CU13" s="19"/>
      <c r="CV13" s="12"/>
      <c r="CW13" s="12"/>
      <c r="CY13" s="12"/>
      <c r="CZ13" s="12"/>
      <c r="DF13" s="17"/>
      <c r="DG13" s="12"/>
      <c r="DH13" s="19"/>
      <c r="DI13" s="19"/>
      <c r="DJ13" s="12"/>
      <c r="DK13" s="12"/>
      <c r="DM13" s="12"/>
      <c r="DN13" s="12"/>
      <c r="DT13" s="17"/>
      <c r="DU13" s="12"/>
      <c r="DV13" s="19"/>
      <c r="DW13" s="19"/>
      <c r="DX13" s="12"/>
      <c r="DY13" s="12"/>
      <c r="EA13" s="15"/>
      <c r="EC13" s="21" t="s">
        <v>36</v>
      </c>
      <c r="ED13" s="21">
        <v>10</v>
      </c>
      <c r="EE13" s="21">
        <v>8</v>
      </c>
      <c r="EF13" s="21">
        <v>4</v>
      </c>
      <c r="EG13" s="21"/>
      <c r="EH13" s="21"/>
      <c r="EI13" s="21"/>
      <c r="EJ13" s="21"/>
      <c r="EK13" s="21"/>
      <c r="EL13" s="21"/>
      <c r="EM13" s="21"/>
      <c r="EN13" s="21"/>
      <c r="ES13" s="21"/>
      <c r="ET13" s="21"/>
      <c r="EU13" s="21"/>
      <c r="EV13" s="21"/>
      <c r="EW13" s="21"/>
      <c r="EX13" s="12" t="s">
        <v>158</v>
      </c>
      <c r="EY13">
        <v>10</v>
      </c>
      <c r="EZ13"/>
      <c r="FA13">
        <v>10</v>
      </c>
      <c r="FB13"/>
      <c r="FC13" s="116"/>
      <c r="FD13" s="116">
        <v>0.91249999999999998</v>
      </c>
      <c r="FE13" s="19"/>
      <c r="FF13" s="19"/>
      <c r="FG13" s="19"/>
      <c r="FH13" s="19"/>
      <c r="FI13" s="19"/>
      <c r="FJ13" s="19"/>
      <c r="FK13" s="19"/>
      <c r="FL13" s="19"/>
      <c r="FM13" s="19"/>
      <c r="FN13" s="19"/>
      <c r="FO13" s="116"/>
      <c r="FP13" s="12"/>
      <c r="FQ13" s="116"/>
      <c r="FR13" s="19"/>
      <c r="FS13" s="19"/>
      <c r="FT13" s="19"/>
      <c r="FU13" s="19"/>
      <c r="FV13" s="19"/>
      <c r="FW13" s="19"/>
      <c r="FX13" s="19"/>
      <c r="FY13" s="19"/>
      <c r="FZ13" s="19"/>
      <c r="GA13" s="19"/>
      <c r="GB13" s="19"/>
      <c r="GC13" s="19"/>
      <c r="GD13" s="19"/>
      <c r="GE13" s="19"/>
      <c r="GF13" s="19"/>
      <c r="GG13" s="19"/>
      <c r="GH13" s="128">
        <v>4.8800000000000003E-2</v>
      </c>
      <c r="GI13" s="128">
        <v>3.3700000000000001E-2</v>
      </c>
      <c r="GJ13" s="128">
        <v>4.8800000000000003E-2</v>
      </c>
      <c r="GK13" s="128">
        <v>6.6100000000000006E-2</v>
      </c>
      <c r="GL13" s="128"/>
      <c r="GM13" s="128">
        <v>5.0999999999999997E-2</v>
      </c>
      <c r="GN13" s="128">
        <v>3.5099999999999999E-2</v>
      </c>
      <c r="GO13" s="128">
        <v>4.9399999999999999E-2</v>
      </c>
      <c r="GP13" s="128">
        <v>6.8000000000000005E-2</v>
      </c>
      <c r="GQ13"/>
    </row>
    <row r="14" spans="1:230" x14ac:dyDescent="0.2">
      <c r="A14" s="121" t="s">
        <v>318</v>
      </c>
      <c r="B14" s="12" t="s">
        <v>319</v>
      </c>
      <c r="C14" s="12" t="s">
        <v>16</v>
      </c>
      <c r="D14" s="12" t="s">
        <v>0</v>
      </c>
      <c r="E14" s="12" t="s">
        <v>323</v>
      </c>
      <c r="F14" s="14">
        <v>1</v>
      </c>
      <c r="G14" s="12">
        <v>100</v>
      </c>
      <c r="H14" s="12" t="s">
        <v>14</v>
      </c>
      <c r="I14" s="9" t="s">
        <v>47</v>
      </c>
      <c r="J14" s="12">
        <v>90</v>
      </c>
      <c r="L14" s="12" t="s">
        <v>11</v>
      </c>
      <c r="M14" s="14" t="s">
        <v>170</v>
      </c>
      <c r="O14" s="12" t="s">
        <v>54</v>
      </c>
      <c r="P14" s="12" t="s">
        <v>155</v>
      </c>
      <c r="R14" s="14" t="s">
        <v>156</v>
      </c>
      <c r="AA14" s="13" t="s">
        <v>42</v>
      </c>
      <c r="AB14" s="122">
        <v>0.92578000000000005</v>
      </c>
      <c r="AC14" s="13"/>
      <c r="AD14" s="13">
        <v>8</v>
      </c>
      <c r="AE14" s="12">
        <v>0.1</v>
      </c>
      <c r="AF14" s="14">
        <v>5</v>
      </c>
      <c r="AH14" s="14">
        <v>400</v>
      </c>
      <c r="AI14" s="14">
        <v>0</v>
      </c>
      <c r="AJ14" s="12"/>
      <c r="AK14" s="12"/>
      <c r="AL14" s="14">
        <v>400</v>
      </c>
      <c r="AO14" s="12">
        <v>1</v>
      </c>
      <c r="AP14" s="12">
        <v>1</v>
      </c>
      <c r="AQ14" s="12">
        <v>2.5</v>
      </c>
      <c r="AS14" s="12">
        <v>2</v>
      </c>
      <c r="AT14" s="12">
        <v>2</v>
      </c>
      <c r="AV14" s="12" t="s">
        <v>188</v>
      </c>
      <c r="AW14" s="12" t="s">
        <v>44</v>
      </c>
      <c r="AX14" s="12"/>
      <c r="AY14" s="12"/>
      <c r="BA14" s="14" t="s">
        <v>163</v>
      </c>
      <c r="BB14" s="12" t="s">
        <v>25</v>
      </c>
      <c r="BC14" s="12">
        <v>30</v>
      </c>
      <c r="BD14" s="12">
        <v>1</v>
      </c>
      <c r="BE14" s="12">
        <v>60</v>
      </c>
      <c r="BF14" s="12" t="s">
        <v>242</v>
      </c>
      <c r="BG14" s="12">
        <v>60</v>
      </c>
      <c r="BH14" s="14">
        <v>1</v>
      </c>
      <c r="BI14" s="122">
        <v>62500</v>
      </c>
      <c r="BJ14" s="122">
        <v>0.105</v>
      </c>
      <c r="BK14" s="122">
        <v>1.5</v>
      </c>
      <c r="BL14" s="122">
        <v>0.5</v>
      </c>
      <c r="BM14" s="16">
        <f t="shared" si="1"/>
        <v>30</v>
      </c>
      <c r="BN14" s="122">
        <v>2</v>
      </c>
      <c r="BO14" s="122">
        <v>-4</v>
      </c>
      <c r="BP14" s="122">
        <v>4</v>
      </c>
      <c r="BQ14" s="12">
        <v>10</v>
      </c>
      <c r="BR14" s="12" t="s">
        <v>203</v>
      </c>
      <c r="BT14" s="12"/>
      <c r="BU14" s="12"/>
      <c r="CA14" s="16"/>
      <c r="CB14" s="12"/>
      <c r="CC14" s="19"/>
      <c r="CD14" s="19"/>
      <c r="CE14" s="12"/>
      <c r="CF14" s="12"/>
      <c r="CH14" s="15" t="s">
        <v>191</v>
      </c>
      <c r="CI14" s="15"/>
      <c r="CJ14" s="12"/>
      <c r="CK14" s="12"/>
      <c r="CL14" s="12"/>
      <c r="CR14" s="17"/>
      <c r="CS14" s="12"/>
      <c r="CT14" s="19"/>
      <c r="CU14" s="19"/>
      <c r="CV14" s="12"/>
      <c r="CW14" s="12"/>
      <c r="CY14" s="12"/>
      <c r="CZ14" s="12"/>
      <c r="DF14" s="17"/>
      <c r="DG14" s="12"/>
      <c r="DH14" s="19"/>
      <c r="DI14" s="19"/>
      <c r="DJ14" s="12"/>
      <c r="DK14" s="12"/>
      <c r="DM14" s="12"/>
      <c r="DN14" s="12"/>
      <c r="DT14" s="17"/>
      <c r="DU14" s="12"/>
      <c r="DV14" s="19"/>
      <c r="DW14" s="19"/>
      <c r="DX14" s="12"/>
      <c r="DY14" s="12"/>
      <c r="EA14" s="15"/>
      <c r="EC14" s="21" t="s">
        <v>36</v>
      </c>
      <c r="ED14" s="21">
        <v>16</v>
      </c>
      <c r="EE14" s="21">
        <v>14</v>
      </c>
      <c r="EF14" s="21">
        <v>4</v>
      </c>
      <c r="EG14" s="21"/>
      <c r="EH14" s="21"/>
      <c r="EI14" s="21"/>
      <c r="EJ14" s="21"/>
      <c r="EK14" s="21"/>
      <c r="EL14" s="21"/>
      <c r="EM14" s="21"/>
      <c r="EN14" s="21"/>
      <c r="ES14" s="21"/>
      <c r="ET14" s="21"/>
      <c r="EU14" s="21"/>
      <c r="EV14" s="21"/>
      <c r="EW14" s="21"/>
      <c r="EX14" s="12" t="s">
        <v>158</v>
      </c>
      <c r="EY14">
        <v>10</v>
      </c>
      <c r="EZ14"/>
      <c r="FA14">
        <v>10</v>
      </c>
      <c r="FB14"/>
      <c r="FC14" s="116"/>
      <c r="FD14" s="116">
        <v>0.91810000000000003</v>
      </c>
      <c r="FE14" s="19"/>
      <c r="FF14" s="19"/>
      <c r="FG14" s="19"/>
      <c r="FH14" s="19"/>
      <c r="FI14" s="19"/>
      <c r="FJ14" s="19"/>
      <c r="FK14" s="19"/>
      <c r="FL14" s="19"/>
      <c r="FM14" s="19"/>
      <c r="FN14" s="19"/>
      <c r="FO14" s="116"/>
      <c r="FP14" s="12"/>
      <c r="FQ14" s="116"/>
      <c r="FR14" s="19"/>
      <c r="FS14" s="19"/>
      <c r="FT14" s="19"/>
      <c r="FU14" s="19"/>
      <c r="FV14" s="19"/>
      <c r="FW14" s="19"/>
      <c r="FX14" s="19"/>
      <c r="FY14" s="19"/>
      <c r="FZ14" s="19"/>
      <c r="GA14" s="19"/>
      <c r="GB14" s="19"/>
      <c r="GC14" s="19"/>
      <c r="GD14" s="19"/>
      <c r="GE14" s="19"/>
      <c r="GF14" s="19"/>
      <c r="GG14" s="19"/>
      <c r="GH14" s="128">
        <v>3.2399999999999998E-2</v>
      </c>
      <c r="GI14" s="128">
        <v>2.2100000000000002E-2</v>
      </c>
      <c r="GJ14" s="128">
        <v>3.3300000000000003E-2</v>
      </c>
      <c r="GK14" s="128">
        <v>4.1399999999999999E-2</v>
      </c>
      <c r="GL14" s="128"/>
      <c r="GM14" s="128">
        <v>3.4599999999999999E-2</v>
      </c>
      <c r="GN14" s="128">
        <v>2.3800000000000002E-2</v>
      </c>
      <c r="GO14" s="128">
        <v>3.3599999999999998E-2</v>
      </c>
      <c r="GP14" s="128">
        <v>4.1500000000000002E-2</v>
      </c>
      <c r="GQ14"/>
    </row>
    <row r="15" spans="1:230" x14ac:dyDescent="0.2">
      <c r="A15" s="121" t="s">
        <v>317</v>
      </c>
      <c r="B15" s="12" t="s">
        <v>319</v>
      </c>
      <c r="C15" s="12" t="s">
        <v>16</v>
      </c>
      <c r="D15" s="12" t="s">
        <v>0</v>
      </c>
      <c r="E15" s="12" t="s">
        <v>323</v>
      </c>
      <c r="F15" s="14">
        <v>1</v>
      </c>
      <c r="G15" s="12">
        <v>100</v>
      </c>
      <c r="H15" s="12" t="s">
        <v>14</v>
      </c>
      <c r="I15" s="9" t="s">
        <v>47</v>
      </c>
      <c r="J15" s="12">
        <v>90</v>
      </c>
      <c r="L15" s="12" t="s">
        <v>11</v>
      </c>
      <c r="M15" s="14" t="s">
        <v>170</v>
      </c>
      <c r="O15" s="12" t="s">
        <v>54</v>
      </c>
      <c r="P15" s="12" t="s">
        <v>155</v>
      </c>
      <c r="R15" s="14" t="s">
        <v>156</v>
      </c>
      <c r="AA15" s="13" t="s">
        <v>42</v>
      </c>
      <c r="AB15" s="122">
        <v>0.92578000000000005</v>
      </c>
      <c r="AC15" s="13"/>
      <c r="AD15" s="13">
        <v>8</v>
      </c>
      <c r="AE15" s="12">
        <v>0.1</v>
      </c>
      <c r="AF15" s="14">
        <v>5</v>
      </c>
      <c r="AH15" s="12">
        <v>400</v>
      </c>
      <c r="AI15" s="12">
        <v>0</v>
      </c>
      <c r="AJ15" s="12"/>
      <c r="AK15" s="12"/>
      <c r="AL15" s="12">
        <v>400</v>
      </c>
      <c r="AO15" s="12">
        <v>1</v>
      </c>
      <c r="AP15" s="12">
        <v>1</v>
      </c>
      <c r="AQ15" s="12">
        <v>2.5</v>
      </c>
      <c r="AS15" s="12">
        <v>2</v>
      </c>
      <c r="AT15" s="12">
        <v>2</v>
      </c>
      <c r="AV15" s="12" t="s">
        <v>188</v>
      </c>
      <c r="AW15" s="12" t="s">
        <v>44</v>
      </c>
      <c r="AX15" s="12"/>
      <c r="AY15" s="12"/>
      <c r="BA15" s="14" t="s">
        <v>163</v>
      </c>
      <c r="BB15" s="12" t="s">
        <v>25</v>
      </c>
      <c r="BC15" s="12">
        <v>30</v>
      </c>
      <c r="BD15" s="12">
        <v>1</v>
      </c>
      <c r="BE15" s="12">
        <v>60</v>
      </c>
      <c r="BF15" s="12" t="s">
        <v>242</v>
      </c>
      <c r="BG15" s="12">
        <v>60</v>
      </c>
      <c r="BH15" s="14">
        <v>1</v>
      </c>
      <c r="BI15" s="122">
        <v>62500</v>
      </c>
      <c r="BJ15" s="122">
        <v>0.105</v>
      </c>
      <c r="BK15" s="122">
        <v>1.5</v>
      </c>
      <c r="BL15" s="122">
        <v>0.5</v>
      </c>
      <c r="BM15" s="16">
        <f t="shared" si="1"/>
        <v>30</v>
      </c>
      <c r="BN15" s="122">
        <v>2</v>
      </c>
      <c r="BO15" s="122">
        <v>-4</v>
      </c>
      <c r="BP15" s="122">
        <v>4</v>
      </c>
      <c r="BQ15" s="12">
        <v>10</v>
      </c>
      <c r="BR15" s="12" t="s">
        <v>203</v>
      </c>
      <c r="BT15" s="12"/>
      <c r="BU15" s="12"/>
      <c r="CA15" s="16"/>
      <c r="CB15" s="12"/>
      <c r="CC15" s="19"/>
      <c r="CD15" s="19"/>
      <c r="CE15" s="12"/>
      <c r="CF15" s="12"/>
      <c r="CH15" s="15" t="s">
        <v>191</v>
      </c>
      <c r="CI15" s="15"/>
      <c r="CJ15" s="12"/>
      <c r="CK15" s="12"/>
      <c r="CL15" s="12"/>
      <c r="CR15" s="17"/>
      <c r="CS15" s="12"/>
      <c r="CT15" s="19"/>
      <c r="CU15" s="19"/>
      <c r="CV15" s="12"/>
      <c r="CW15" s="12"/>
      <c r="CY15" s="12"/>
      <c r="CZ15" s="12"/>
      <c r="DF15" s="17"/>
      <c r="DG15" s="12"/>
      <c r="DH15" s="19"/>
      <c r="DI15" s="19"/>
      <c r="DJ15" s="12"/>
      <c r="DK15" s="12"/>
      <c r="DM15" s="12"/>
      <c r="DN15" s="12"/>
      <c r="DT15" s="17"/>
      <c r="DU15" s="12"/>
      <c r="DV15" s="19"/>
      <c r="DW15" s="19"/>
      <c r="DX15" s="12"/>
      <c r="DY15" s="12"/>
      <c r="EA15" s="15"/>
      <c r="EC15" s="21" t="s">
        <v>37</v>
      </c>
      <c r="ED15" s="21">
        <v>16</v>
      </c>
      <c r="EE15" s="21">
        <v>6</v>
      </c>
      <c r="EF15" s="21">
        <v>4</v>
      </c>
      <c r="EG15" s="21"/>
      <c r="EH15" s="21"/>
      <c r="EI15" s="21"/>
      <c r="EJ15" s="21"/>
      <c r="EK15" s="21"/>
      <c r="EL15" s="21"/>
      <c r="EM15" s="21"/>
      <c r="EN15" s="21"/>
      <c r="ES15" s="21"/>
      <c r="ET15" s="21"/>
      <c r="EU15" s="21"/>
      <c r="EV15" s="21"/>
      <c r="EW15" s="21"/>
      <c r="EX15" s="12" t="s">
        <v>158</v>
      </c>
      <c r="EY15">
        <v>10</v>
      </c>
      <c r="EZ15"/>
      <c r="FA15">
        <v>10</v>
      </c>
      <c r="FB15"/>
      <c r="FC15" s="116"/>
      <c r="FD15" s="116">
        <v>0.91249999999999998</v>
      </c>
      <c r="FE15" s="19"/>
      <c r="FF15" s="19"/>
      <c r="FG15" s="19"/>
      <c r="FH15" s="19"/>
      <c r="FI15" s="19"/>
      <c r="FJ15" s="19"/>
      <c r="FK15" s="19"/>
      <c r="FL15" s="19"/>
      <c r="FM15" s="19"/>
      <c r="FN15" s="19"/>
      <c r="FO15" s="116"/>
      <c r="FP15" s="12"/>
      <c r="FQ15" s="116"/>
      <c r="FR15" s="19"/>
      <c r="FS15" s="19"/>
      <c r="FT15" s="19"/>
      <c r="FU15" s="19"/>
      <c r="FV15" s="19"/>
      <c r="FW15" s="19"/>
      <c r="FX15" s="19"/>
      <c r="FY15" s="19"/>
      <c r="FZ15" s="19"/>
      <c r="GA15" s="19"/>
      <c r="GB15" s="19"/>
      <c r="GC15" s="19"/>
      <c r="GD15" s="19"/>
      <c r="GE15" s="19"/>
      <c r="GF15" s="19"/>
      <c r="GG15" s="19"/>
      <c r="GH15" s="128">
        <v>0.2384</v>
      </c>
      <c r="GI15" s="128">
        <v>0.15390000000000001</v>
      </c>
      <c r="GJ15" s="128">
        <v>0.2457</v>
      </c>
      <c r="GK15" s="128">
        <v>0.31359999999999999</v>
      </c>
      <c r="GL15" s="128"/>
      <c r="GM15" s="128">
        <v>0.24110000000000001</v>
      </c>
      <c r="GN15" s="128">
        <v>0.18090000000000001</v>
      </c>
      <c r="GO15" s="128">
        <v>0.25009999999999999</v>
      </c>
      <c r="GP15" s="128">
        <v>0.3145</v>
      </c>
      <c r="GQ15"/>
    </row>
    <row r="16" spans="1:230" x14ac:dyDescent="0.2">
      <c r="A16" s="121" t="s">
        <v>318</v>
      </c>
      <c r="B16" s="12" t="s">
        <v>319</v>
      </c>
      <c r="C16" s="12" t="s">
        <v>16</v>
      </c>
      <c r="D16" s="12" t="s">
        <v>0</v>
      </c>
      <c r="E16" s="12" t="s">
        <v>323</v>
      </c>
      <c r="F16" s="14">
        <v>1</v>
      </c>
      <c r="G16" s="12">
        <v>100</v>
      </c>
      <c r="H16" s="12" t="s">
        <v>14</v>
      </c>
      <c r="I16" s="9" t="s">
        <v>47</v>
      </c>
      <c r="J16" s="12">
        <v>90</v>
      </c>
      <c r="L16" s="12" t="s">
        <v>11</v>
      </c>
      <c r="M16" s="14" t="s">
        <v>170</v>
      </c>
      <c r="O16" s="12" t="s">
        <v>54</v>
      </c>
      <c r="P16" s="12" t="s">
        <v>155</v>
      </c>
      <c r="R16" s="14" t="s">
        <v>156</v>
      </c>
      <c r="AA16" s="13" t="s">
        <v>42</v>
      </c>
      <c r="AB16" s="122">
        <v>0.92578000000000005</v>
      </c>
      <c r="AC16" s="13"/>
      <c r="AD16" s="13">
        <v>8</v>
      </c>
      <c r="AE16" s="12">
        <v>0.1</v>
      </c>
      <c r="AF16" s="14">
        <v>5</v>
      </c>
      <c r="AH16" s="14">
        <v>400</v>
      </c>
      <c r="AI16" s="14">
        <v>0</v>
      </c>
      <c r="AJ16" s="12"/>
      <c r="AK16" s="12"/>
      <c r="AL16" s="14">
        <v>400</v>
      </c>
      <c r="AO16" s="12">
        <v>1</v>
      </c>
      <c r="AP16" s="12">
        <v>1</v>
      </c>
      <c r="AQ16" s="12">
        <v>2.5</v>
      </c>
      <c r="AS16" s="12">
        <v>2</v>
      </c>
      <c r="AT16" s="12">
        <v>2</v>
      </c>
      <c r="AV16" s="12" t="s">
        <v>188</v>
      </c>
      <c r="AW16" s="12" t="s">
        <v>44</v>
      </c>
      <c r="AX16" s="12"/>
      <c r="AY16" s="12"/>
      <c r="BA16" s="14" t="s">
        <v>163</v>
      </c>
      <c r="BB16" s="12" t="s">
        <v>25</v>
      </c>
      <c r="BC16" s="12">
        <v>30</v>
      </c>
      <c r="BD16" s="12">
        <v>1</v>
      </c>
      <c r="BE16" s="12">
        <v>60</v>
      </c>
      <c r="BF16" s="12" t="s">
        <v>242</v>
      </c>
      <c r="BG16" s="12">
        <v>60</v>
      </c>
      <c r="BH16" s="14">
        <v>1</v>
      </c>
      <c r="BI16" s="122">
        <v>62500</v>
      </c>
      <c r="BJ16" s="122">
        <v>0.105</v>
      </c>
      <c r="BK16" s="122">
        <v>1.5</v>
      </c>
      <c r="BL16" s="122">
        <v>0.5</v>
      </c>
      <c r="BM16" s="16">
        <f t="shared" si="1"/>
        <v>30</v>
      </c>
      <c r="BN16" s="122">
        <v>2</v>
      </c>
      <c r="BO16" s="122">
        <v>-4</v>
      </c>
      <c r="BP16" s="122">
        <v>4</v>
      </c>
      <c r="BQ16" s="12">
        <v>10</v>
      </c>
      <c r="BR16" s="12" t="s">
        <v>203</v>
      </c>
      <c r="BT16" s="12"/>
      <c r="BU16" s="12"/>
      <c r="CA16" s="16"/>
      <c r="CB16" s="12"/>
      <c r="CC16" s="19"/>
      <c r="CD16" s="19"/>
      <c r="CE16" s="12"/>
      <c r="CF16" s="12"/>
      <c r="CH16" s="15" t="s">
        <v>191</v>
      </c>
      <c r="CI16" s="15"/>
      <c r="CJ16" s="12"/>
      <c r="CK16" s="12"/>
      <c r="CL16" s="12"/>
      <c r="CR16" s="17"/>
      <c r="CS16" s="12"/>
      <c r="CT16" s="19"/>
      <c r="CU16" s="19"/>
      <c r="CV16" s="12"/>
      <c r="CW16" s="12"/>
      <c r="CY16" s="12"/>
      <c r="CZ16" s="12"/>
      <c r="DF16" s="17"/>
      <c r="DG16" s="12"/>
      <c r="DH16" s="19"/>
      <c r="DI16" s="19"/>
      <c r="DJ16" s="12"/>
      <c r="DK16" s="12"/>
      <c r="DM16" s="12"/>
      <c r="DN16" s="12"/>
      <c r="DT16" s="17"/>
      <c r="DU16" s="12"/>
      <c r="DV16" s="19"/>
      <c r="DW16" s="19"/>
      <c r="DX16" s="12"/>
      <c r="DY16" s="12"/>
      <c r="EA16" s="15"/>
      <c r="EC16" s="21" t="s">
        <v>87</v>
      </c>
      <c r="ED16" s="21"/>
      <c r="EE16" s="21"/>
      <c r="EF16" s="21"/>
      <c r="EG16" s="21"/>
      <c r="EH16" s="21"/>
      <c r="EI16" s="21"/>
      <c r="EJ16" s="21"/>
      <c r="EK16" s="21"/>
      <c r="EL16" s="21"/>
      <c r="EM16" s="21"/>
      <c r="EN16" s="21"/>
      <c r="ES16" s="21"/>
      <c r="ET16" s="21"/>
      <c r="EU16" s="21"/>
      <c r="EV16" s="21"/>
      <c r="EW16" s="21"/>
      <c r="EX16" s="12" t="s">
        <v>158</v>
      </c>
      <c r="EY16">
        <v>10</v>
      </c>
      <c r="EZ16"/>
      <c r="FA16">
        <v>10</v>
      </c>
      <c r="FB16"/>
      <c r="FC16" s="116"/>
      <c r="FD16" s="116">
        <v>0.90700000000000003</v>
      </c>
      <c r="FE16" s="19"/>
      <c r="FF16" s="19"/>
      <c r="FG16" s="19"/>
      <c r="FH16" s="19"/>
      <c r="FI16" s="19"/>
      <c r="FJ16" s="19"/>
      <c r="FK16" s="19"/>
      <c r="FL16" s="19"/>
      <c r="FM16" s="19"/>
      <c r="FN16" s="19"/>
      <c r="FO16" s="116"/>
      <c r="FQ16" s="116"/>
      <c r="FR16" s="19"/>
      <c r="FS16" s="19"/>
      <c r="FT16" s="19"/>
      <c r="FU16" s="19"/>
      <c r="FV16" s="19"/>
      <c r="FW16" s="19"/>
      <c r="FX16" s="19"/>
      <c r="FY16" s="19"/>
      <c r="FZ16" s="19"/>
      <c r="GA16" s="19"/>
      <c r="GB16" s="19"/>
      <c r="GC16" s="19"/>
      <c r="GD16" s="19"/>
      <c r="GE16" s="19"/>
      <c r="GF16" s="19"/>
      <c r="GG16" s="19"/>
      <c r="GH16" s="128">
        <v>0.31340000000000001</v>
      </c>
      <c r="GI16" s="128">
        <v>0.26590000000000003</v>
      </c>
      <c r="GJ16" s="128">
        <v>0.31900000000000001</v>
      </c>
      <c r="GK16" s="128">
        <v>0.35920000000000002</v>
      </c>
      <c r="GL16" s="128"/>
      <c r="GM16" s="128">
        <v>0.31890000000000002</v>
      </c>
      <c r="GN16" s="128">
        <v>0.27860000000000001</v>
      </c>
      <c r="GO16" s="128">
        <v>0.32169999999999999</v>
      </c>
      <c r="GP16" s="128">
        <v>0.35930000000000001</v>
      </c>
      <c r="GQ16"/>
    </row>
    <row r="17" spans="1:199" x14ac:dyDescent="0.2">
      <c r="A17" s="121" t="s">
        <v>317</v>
      </c>
      <c r="B17" s="12" t="s">
        <v>319</v>
      </c>
      <c r="C17" s="12" t="s">
        <v>16</v>
      </c>
      <c r="D17" s="12" t="s">
        <v>0</v>
      </c>
      <c r="E17" s="12" t="s">
        <v>323</v>
      </c>
      <c r="F17" s="14">
        <v>1</v>
      </c>
      <c r="G17" s="12">
        <v>100</v>
      </c>
      <c r="H17" s="12" t="s">
        <v>14</v>
      </c>
      <c r="I17" s="9" t="s">
        <v>47</v>
      </c>
      <c r="J17" s="12">
        <v>90</v>
      </c>
      <c r="L17" s="12" t="s">
        <v>11</v>
      </c>
      <c r="M17" s="14" t="s">
        <v>170</v>
      </c>
      <c r="O17" s="12" t="s">
        <v>54</v>
      </c>
      <c r="P17" s="12" t="s">
        <v>155</v>
      </c>
      <c r="R17" s="14" t="s">
        <v>156</v>
      </c>
      <c r="AA17" s="13" t="s">
        <v>42</v>
      </c>
      <c r="AB17" s="122">
        <v>0.92578000000000005</v>
      </c>
      <c r="AC17" s="13"/>
      <c r="AD17" s="13">
        <v>8</v>
      </c>
      <c r="AE17" s="12">
        <v>0.1</v>
      </c>
      <c r="AF17" s="14">
        <v>5</v>
      </c>
      <c r="AH17" s="12">
        <v>400</v>
      </c>
      <c r="AI17" s="12">
        <v>0</v>
      </c>
      <c r="AJ17" s="12"/>
      <c r="AK17" s="12"/>
      <c r="AL17" s="12">
        <v>400</v>
      </c>
      <c r="AO17" s="12">
        <v>1</v>
      </c>
      <c r="AP17" s="12">
        <v>1</v>
      </c>
      <c r="AQ17" s="12">
        <v>2.5</v>
      </c>
      <c r="AS17" s="12">
        <v>2</v>
      </c>
      <c r="AT17" s="12">
        <v>2</v>
      </c>
      <c r="AV17" s="12" t="s">
        <v>188</v>
      </c>
      <c r="AW17" s="12" t="s">
        <v>44</v>
      </c>
      <c r="AX17" s="12"/>
      <c r="AY17" s="12"/>
      <c r="BA17" s="14" t="s">
        <v>163</v>
      </c>
      <c r="BB17" s="12" t="s">
        <v>25</v>
      </c>
      <c r="BC17" s="12">
        <v>45</v>
      </c>
      <c r="BD17" s="12">
        <v>1</v>
      </c>
      <c r="BE17" s="12">
        <v>60</v>
      </c>
      <c r="BF17" s="12" t="s">
        <v>242</v>
      </c>
      <c r="BG17" s="12">
        <v>60</v>
      </c>
      <c r="BH17" s="14">
        <v>1</v>
      </c>
      <c r="BI17" s="14">
        <v>93750</v>
      </c>
      <c r="BJ17" s="122">
        <v>0.105</v>
      </c>
      <c r="BK17" s="122">
        <v>1.5</v>
      </c>
      <c r="BL17" s="122">
        <v>0.5</v>
      </c>
      <c r="BM17" s="16">
        <f t="shared" si="1"/>
        <v>45</v>
      </c>
      <c r="BN17" s="122">
        <v>2</v>
      </c>
      <c r="BO17" s="122">
        <v>-4</v>
      </c>
      <c r="BP17" s="122">
        <v>4</v>
      </c>
      <c r="BQ17" s="12">
        <v>10</v>
      </c>
      <c r="BR17" s="12" t="s">
        <v>203</v>
      </c>
      <c r="BT17" s="12"/>
      <c r="BU17" s="12"/>
      <c r="CA17" s="16"/>
      <c r="CB17" s="12"/>
      <c r="CC17" s="19"/>
      <c r="CD17" s="19"/>
      <c r="CE17" s="12"/>
      <c r="CF17" s="12"/>
      <c r="CH17" s="15" t="s">
        <v>191</v>
      </c>
      <c r="CI17" s="15"/>
      <c r="CJ17" s="12"/>
      <c r="CK17" s="12"/>
      <c r="CL17" s="12"/>
      <c r="CR17" s="17"/>
      <c r="CS17" s="12"/>
      <c r="CT17" s="19"/>
      <c r="CU17" s="19"/>
      <c r="CV17" s="12"/>
      <c r="CW17" s="12"/>
      <c r="CY17" s="12"/>
      <c r="CZ17" s="12"/>
      <c r="DF17" s="17"/>
      <c r="DG17" s="12"/>
      <c r="DH17" s="19"/>
      <c r="DI17" s="19"/>
      <c r="DJ17" s="12"/>
      <c r="DK17" s="12"/>
      <c r="DM17" s="12"/>
      <c r="DN17" s="12"/>
      <c r="DT17" s="17"/>
      <c r="DU17" s="12"/>
      <c r="DV17" s="19"/>
      <c r="DW17" s="19"/>
      <c r="DX17" s="12"/>
      <c r="DY17" s="12"/>
      <c r="EA17" s="15"/>
      <c r="EC17" s="21" t="s">
        <v>190</v>
      </c>
      <c r="ED17" s="21"/>
      <c r="EE17" s="21"/>
      <c r="EF17" s="21"/>
      <c r="EG17" s="21"/>
      <c r="EH17" s="21"/>
      <c r="EI17" s="21"/>
      <c r="EJ17" s="21"/>
      <c r="EK17" s="21"/>
      <c r="EL17" s="21"/>
      <c r="EM17" s="21"/>
      <c r="EN17" s="21"/>
      <c r="ES17" s="21"/>
      <c r="ET17" s="21"/>
      <c r="EU17" s="21"/>
      <c r="EV17" s="21"/>
      <c r="EW17" s="21"/>
      <c r="EX17" s="12" t="s">
        <v>158</v>
      </c>
      <c r="EY17">
        <v>3</v>
      </c>
      <c r="EZ17"/>
      <c r="FA17">
        <v>5</v>
      </c>
      <c r="FB17"/>
      <c r="FC17" s="116"/>
      <c r="FD17" s="116">
        <v>1</v>
      </c>
      <c r="FE17" s="19"/>
      <c r="FF17" s="19"/>
      <c r="FG17" s="19"/>
      <c r="FH17" s="19"/>
      <c r="FI17" s="19"/>
      <c r="FJ17" s="19"/>
      <c r="FK17" s="19"/>
      <c r="FL17" s="19"/>
      <c r="FM17" s="19"/>
      <c r="FN17" s="19"/>
      <c r="FO17" s="116"/>
      <c r="FQ17" s="116"/>
      <c r="FR17" s="19"/>
      <c r="FS17" s="19"/>
      <c r="FT17" s="19"/>
      <c r="FU17" s="19"/>
      <c r="FV17" s="19"/>
      <c r="FW17" s="19"/>
      <c r="FX17" s="19"/>
      <c r="FY17" s="19"/>
      <c r="FZ17" s="19"/>
      <c r="GA17" s="19"/>
      <c r="GB17" s="19"/>
      <c r="GC17" s="19"/>
      <c r="GD17" s="19"/>
      <c r="GE17" s="19"/>
      <c r="GF17" s="19"/>
      <c r="GG17" s="19"/>
      <c r="GH17" s="128" t="s">
        <v>337</v>
      </c>
      <c r="GI17" t="s">
        <v>337</v>
      </c>
      <c r="GJ17" t="s">
        <v>337</v>
      </c>
      <c r="GK17" t="s">
        <v>337</v>
      </c>
      <c r="GL17"/>
      <c r="GM17" s="128" t="s">
        <v>336</v>
      </c>
      <c r="GN17" t="s">
        <v>337</v>
      </c>
      <c r="GO17" t="s">
        <v>337</v>
      </c>
      <c r="GP17" t="s">
        <v>337</v>
      </c>
      <c r="GQ17"/>
    </row>
    <row r="18" spans="1:199" x14ac:dyDescent="0.2">
      <c r="A18" s="121" t="s">
        <v>318</v>
      </c>
      <c r="B18" s="12" t="s">
        <v>319</v>
      </c>
      <c r="C18" s="12" t="s">
        <v>16</v>
      </c>
      <c r="D18" s="12" t="s">
        <v>0</v>
      </c>
      <c r="E18" s="12" t="s">
        <v>323</v>
      </c>
      <c r="F18" s="14">
        <v>1</v>
      </c>
      <c r="G18" s="12">
        <v>100</v>
      </c>
      <c r="H18" s="12" t="s">
        <v>14</v>
      </c>
      <c r="I18" s="9" t="s">
        <v>47</v>
      </c>
      <c r="J18" s="12">
        <v>90</v>
      </c>
      <c r="L18" s="12" t="s">
        <v>11</v>
      </c>
      <c r="M18" s="14" t="s">
        <v>170</v>
      </c>
      <c r="O18" s="12" t="s">
        <v>54</v>
      </c>
      <c r="P18" s="12" t="s">
        <v>155</v>
      </c>
      <c r="R18" s="14" t="s">
        <v>156</v>
      </c>
      <c r="AA18" s="13" t="s">
        <v>42</v>
      </c>
      <c r="AB18" s="122">
        <v>0.92578000000000005</v>
      </c>
      <c r="AC18" s="13"/>
      <c r="AD18" s="13">
        <v>8</v>
      </c>
      <c r="AE18" s="12">
        <v>0.1</v>
      </c>
      <c r="AF18" s="14">
        <v>5</v>
      </c>
      <c r="AH18" s="14">
        <v>400</v>
      </c>
      <c r="AI18" s="14">
        <v>0</v>
      </c>
      <c r="AJ18" s="12"/>
      <c r="AK18" s="12"/>
      <c r="AL18" s="14">
        <v>400</v>
      </c>
      <c r="AO18" s="12">
        <v>1</v>
      </c>
      <c r="AP18" s="12">
        <v>1</v>
      </c>
      <c r="AQ18" s="12">
        <v>2.5</v>
      </c>
      <c r="AS18" s="12">
        <v>2</v>
      </c>
      <c r="AT18" s="12">
        <v>2</v>
      </c>
      <c r="AV18" s="12" t="s">
        <v>188</v>
      </c>
      <c r="AW18" s="12" t="s">
        <v>44</v>
      </c>
      <c r="AX18" s="12"/>
      <c r="AY18" s="12"/>
      <c r="BA18" s="14" t="s">
        <v>163</v>
      </c>
      <c r="BB18" s="12" t="s">
        <v>25</v>
      </c>
      <c r="BC18" s="12">
        <v>45</v>
      </c>
      <c r="BD18" s="12">
        <v>1</v>
      </c>
      <c r="BE18" s="12">
        <v>60</v>
      </c>
      <c r="BF18" s="12" t="s">
        <v>242</v>
      </c>
      <c r="BG18" s="12">
        <v>60</v>
      </c>
      <c r="BH18" s="14">
        <v>1</v>
      </c>
      <c r="BI18" s="14">
        <v>93750</v>
      </c>
      <c r="BJ18" s="122">
        <v>0.105</v>
      </c>
      <c r="BK18" s="122">
        <v>1.5</v>
      </c>
      <c r="BL18" s="122">
        <v>0.5</v>
      </c>
      <c r="BM18" s="16">
        <f t="shared" si="1"/>
        <v>45</v>
      </c>
      <c r="BN18" s="122">
        <v>2</v>
      </c>
      <c r="BO18" s="122">
        <v>-4</v>
      </c>
      <c r="BP18" s="122">
        <v>4</v>
      </c>
      <c r="BQ18" s="12">
        <v>10</v>
      </c>
      <c r="BR18" s="12" t="s">
        <v>203</v>
      </c>
      <c r="BT18" s="12"/>
      <c r="BU18" s="12"/>
      <c r="CA18" s="16"/>
      <c r="CB18" s="12"/>
      <c r="CC18" s="19"/>
      <c r="CD18" s="19"/>
      <c r="CE18" s="12"/>
      <c r="CF18" s="12"/>
      <c r="CH18" s="15" t="s">
        <v>191</v>
      </c>
      <c r="CI18" s="15"/>
      <c r="CJ18" s="12"/>
      <c r="CK18" s="12"/>
      <c r="CL18" s="12"/>
      <c r="CR18" s="17"/>
      <c r="CS18" s="12"/>
      <c r="CT18" s="19"/>
      <c r="CU18" s="19"/>
      <c r="CV18" s="12"/>
      <c r="CW18" s="12"/>
      <c r="CY18" s="12"/>
      <c r="CZ18" s="12"/>
      <c r="DF18" s="17"/>
      <c r="DG18" s="12"/>
      <c r="DH18" s="19"/>
      <c r="DI18" s="19"/>
      <c r="DJ18" s="12"/>
      <c r="DK18" s="12"/>
      <c r="DM18" s="12"/>
      <c r="DN18" s="12"/>
      <c r="DT18" s="17"/>
      <c r="DU18" s="12"/>
      <c r="DV18" s="19"/>
      <c r="DW18" s="19"/>
      <c r="DX18" s="12"/>
      <c r="DY18" s="12"/>
      <c r="EA18" s="15"/>
      <c r="EC18" s="21" t="s">
        <v>36</v>
      </c>
      <c r="ED18" s="21">
        <v>10</v>
      </c>
      <c r="EE18" s="21">
        <v>8</v>
      </c>
      <c r="EF18" s="21">
        <v>4</v>
      </c>
      <c r="EG18" s="21"/>
      <c r="EH18" s="21"/>
      <c r="EI18" s="21"/>
      <c r="EJ18" s="21"/>
      <c r="EK18" s="21"/>
      <c r="EL18" s="21"/>
      <c r="EM18" s="21"/>
      <c r="EN18" s="21"/>
      <c r="ES18" s="21"/>
      <c r="ET18" s="21"/>
      <c r="EU18" s="21"/>
      <c r="EV18" s="21"/>
      <c r="EW18" s="21"/>
      <c r="EX18" s="12" t="s">
        <v>158</v>
      </c>
      <c r="EY18">
        <v>3</v>
      </c>
      <c r="EZ18"/>
      <c r="FA18">
        <v>5</v>
      </c>
      <c r="FB18"/>
      <c r="FC18" s="116"/>
      <c r="FD18" s="116">
        <v>1</v>
      </c>
      <c r="FE18" s="19"/>
      <c r="FF18" s="19"/>
      <c r="FG18" s="19"/>
      <c r="FH18" s="19"/>
      <c r="FI18" s="19"/>
      <c r="FJ18" s="19"/>
      <c r="FK18" s="19"/>
      <c r="FL18" s="19"/>
      <c r="FM18" s="19"/>
      <c r="FN18" s="19"/>
      <c r="FO18" s="116"/>
      <c r="FP18" s="12"/>
      <c r="FQ18" s="116"/>
      <c r="FR18" s="19"/>
      <c r="FS18" s="19"/>
      <c r="FT18" s="19"/>
      <c r="FU18" s="19"/>
      <c r="FV18" s="19"/>
      <c r="FW18" s="19"/>
      <c r="FX18" s="19"/>
      <c r="FY18" s="19"/>
      <c r="FZ18" s="19"/>
      <c r="GA18" s="19"/>
      <c r="GB18" s="19"/>
      <c r="GC18" s="19"/>
      <c r="GD18" s="19"/>
      <c r="GE18" s="19"/>
      <c r="GF18" s="19"/>
      <c r="GG18" s="19"/>
      <c r="GH18" s="128">
        <v>5.3199999999999997E-2</v>
      </c>
      <c r="GI18" s="128">
        <v>4.02E-2</v>
      </c>
      <c r="GJ18" s="128">
        <v>5.3699999999999998E-2</v>
      </c>
      <c r="GK18" s="128">
        <v>7.17E-2</v>
      </c>
      <c r="GL18"/>
      <c r="GM18" s="128">
        <v>5.3199999999999997E-2</v>
      </c>
      <c r="GN18" s="128">
        <v>4.02E-2</v>
      </c>
      <c r="GO18" s="128">
        <v>5.3699999999999998E-2</v>
      </c>
      <c r="GP18" s="128">
        <v>7.17E-2</v>
      </c>
      <c r="GQ18"/>
    </row>
    <row r="19" spans="1:199" x14ac:dyDescent="0.2">
      <c r="A19" s="121" t="s">
        <v>317</v>
      </c>
      <c r="B19" s="12" t="s">
        <v>319</v>
      </c>
      <c r="C19" s="12" t="s">
        <v>16</v>
      </c>
      <c r="D19" s="12" t="s">
        <v>0</v>
      </c>
      <c r="E19" s="12" t="s">
        <v>323</v>
      </c>
      <c r="F19" s="14">
        <v>1</v>
      </c>
      <c r="G19" s="12">
        <v>100</v>
      </c>
      <c r="H19" s="12" t="s">
        <v>14</v>
      </c>
      <c r="I19" s="9" t="s">
        <v>47</v>
      </c>
      <c r="J19" s="12">
        <v>90</v>
      </c>
      <c r="L19" s="12" t="s">
        <v>11</v>
      </c>
      <c r="M19" s="14" t="s">
        <v>170</v>
      </c>
      <c r="O19" s="12" t="s">
        <v>54</v>
      </c>
      <c r="P19" s="12" t="s">
        <v>155</v>
      </c>
      <c r="R19" s="14" t="s">
        <v>156</v>
      </c>
      <c r="AA19" s="13" t="s">
        <v>42</v>
      </c>
      <c r="AB19" s="122">
        <v>0.92578000000000005</v>
      </c>
      <c r="AC19" s="13"/>
      <c r="AD19" s="13">
        <v>8</v>
      </c>
      <c r="AE19" s="12">
        <v>0.1</v>
      </c>
      <c r="AF19" s="14">
        <v>5</v>
      </c>
      <c r="AH19" s="12">
        <v>400</v>
      </c>
      <c r="AI19" s="12">
        <v>0</v>
      </c>
      <c r="AJ19" s="12"/>
      <c r="AK19" s="12"/>
      <c r="AL19" s="12">
        <v>400</v>
      </c>
      <c r="AO19" s="12">
        <v>1</v>
      </c>
      <c r="AP19" s="12">
        <v>1</v>
      </c>
      <c r="AQ19" s="12">
        <v>2.5</v>
      </c>
      <c r="AS19" s="12">
        <v>2</v>
      </c>
      <c r="AT19" s="12">
        <v>2</v>
      </c>
      <c r="AV19" s="12" t="s">
        <v>188</v>
      </c>
      <c r="AW19" s="12" t="s">
        <v>44</v>
      </c>
      <c r="AX19" s="12"/>
      <c r="AY19" s="12"/>
      <c r="BA19" s="14" t="s">
        <v>163</v>
      </c>
      <c r="BB19" s="12" t="s">
        <v>25</v>
      </c>
      <c r="BC19" s="12">
        <v>45</v>
      </c>
      <c r="BD19" s="12">
        <v>1</v>
      </c>
      <c r="BE19" s="12">
        <v>60</v>
      </c>
      <c r="BF19" s="12" t="s">
        <v>242</v>
      </c>
      <c r="BG19" s="12">
        <v>60</v>
      </c>
      <c r="BH19" s="14">
        <v>1</v>
      </c>
      <c r="BI19" s="14">
        <v>93750</v>
      </c>
      <c r="BJ19" s="122">
        <v>0.105</v>
      </c>
      <c r="BK19" s="122">
        <v>1.5</v>
      </c>
      <c r="BL19" s="122">
        <v>0.5</v>
      </c>
      <c r="BM19" s="16">
        <f t="shared" ref="BM19:BM38" si="2">BG19*BI19*8*BH19/1000000</f>
        <v>45</v>
      </c>
      <c r="BN19" s="122">
        <v>2</v>
      </c>
      <c r="BO19" s="122">
        <v>-4</v>
      </c>
      <c r="BP19" s="122">
        <v>4</v>
      </c>
      <c r="BQ19" s="12">
        <v>10</v>
      </c>
      <c r="BR19" s="12" t="s">
        <v>203</v>
      </c>
      <c r="BT19" s="12"/>
      <c r="BU19" s="12"/>
      <c r="CA19" s="16"/>
      <c r="CB19" s="12"/>
      <c r="CC19" s="19"/>
      <c r="CD19" s="19"/>
      <c r="CE19" s="12"/>
      <c r="CF19" s="12"/>
      <c r="CH19" s="15" t="s">
        <v>191</v>
      </c>
      <c r="CI19" s="15"/>
      <c r="CJ19" s="12"/>
      <c r="CK19" s="12"/>
      <c r="CL19" s="12"/>
      <c r="CR19" s="17"/>
      <c r="CS19" s="12"/>
      <c r="CT19" s="19"/>
      <c r="CU19" s="19"/>
      <c r="CV19" s="12"/>
      <c r="CW19" s="12"/>
      <c r="CY19" s="12"/>
      <c r="CZ19" s="12"/>
      <c r="DF19" s="17"/>
      <c r="DG19" s="12"/>
      <c r="DH19" s="19"/>
      <c r="DI19" s="19"/>
      <c r="DJ19" s="12"/>
      <c r="DK19" s="12"/>
      <c r="DM19" s="12"/>
      <c r="DN19" s="12"/>
      <c r="DT19" s="17"/>
      <c r="DU19" s="12"/>
      <c r="DV19" s="19"/>
      <c r="DW19" s="19"/>
      <c r="DX19" s="12"/>
      <c r="DY19" s="12"/>
      <c r="EA19" s="15"/>
      <c r="EC19" s="21" t="s">
        <v>36</v>
      </c>
      <c r="ED19" s="21">
        <v>16</v>
      </c>
      <c r="EE19" s="21">
        <v>14</v>
      </c>
      <c r="EF19" s="21">
        <v>4</v>
      </c>
      <c r="EG19" s="21"/>
      <c r="EH19" s="21"/>
      <c r="EI19" s="21"/>
      <c r="EJ19" s="21"/>
      <c r="EK19" s="21"/>
      <c r="EL19" s="21"/>
      <c r="EM19" s="21"/>
      <c r="EN19" s="21"/>
      <c r="ES19" s="21"/>
      <c r="ET19" s="21"/>
      <c r="EU19" s="21"/>
      <c r="EV19" s="21"/>
      <c r="EW19" s="21"/>
      <c r="EX19" s="12" t="s">
        <v>158</v>
      </c>
      <c r="EY19">
        <v>3</v>
      </c>
      <c r="EZ19"/>
      <c r="FA19">
        <v>5</v>
      </c>
      <c r="FB19"/>
      <c r="FC19" s="116"/>
      <c r="FD19" s="116">
        <v>1</v>
      </c>
      <c r="FE19" s="19"/>
      <c r="FF19" s="19"/>
      <c r="FG19" s="19"/>
      <c r="FH19" s="19"/>
      <c r="FI19" s="19"/>
      <c r="FJ19" s="19"/>
      <c r="FK19" s="19"/>
      <c r="FL19" s="19"/>
      <c r="FM19" s="19"/>
      <c r="FN19" s="19"/>
      <c r="FO19" s="116"/>
      <c r="FP19" s="12"/>
      <c r="FQ19" s="116"/>
      <c r="FR19" s="19"/>
      <c r="FS19" s="19"/>
      <c r="FT19" s="19"/>
      <c r="FU19" s="19"/>
      <c r="FV19" s="19"/>
      <c r="FW19" s="19"/>
      <c r="FX19" s="19"/>
      <c r="FY19" s="19"/>
      <c r="FZ19" s="19"/>
      <c r="GA19" s="19"/>
      <c r="GB19" s="19"/>
      <c r="GC19" s="19"/>
      <c r="GD19" s="19"/>
      <c r="GE19" s="19"/>
      <c r="GF19" s="19"/>
      <c r="GG19" s="19"/>
      <c r="GH19" s="128">
        <v>3.4599999999999999E-2</v>
      </c>
      <c r="GI19" s="128">
        <v>2.6499999999999999E-2</v>
      </c>
      <c r="GJ19" s="128">
        <v>3.49E-2</v>
      </c>
      <c r="GK19" s="128">
        <v>4.1599999999999998E-2</v>
      </c>
      <c r="GL19"/>
      <c r="GM19" s="128">
        <v>3.4599999999999999E-2</v>
      </c>
      <c r="GN19" s="128">
        <v>2.6499999999999999E-2</v>
      </c>
      <c r="GO19" s="128">
        <v>3.49E-2</v>
      </c>
      <c r="GP19" s="128">
        <v>4.1599999999999998E-2</v>
      </c>
      <c r="GQ19"/>
    </row>
    <row r="20" spans="1:199" x14ac:dyDescent="0.2">
      <c r="A20" s="121" t="s">
        <v>318</v>
      </c>
      <c r="B20" s="12" t="s">
        <v>319</v>
      </c>
      <c r="C20" s="12" t="s">
        <v>16</v>
      </c>
      <c r="D20" s="12" t="s">
        <v>0</v>
      </c>
      <c r="E20" s="12" t="s">
        <v>323</v>
      </c>
      <c r="F20" s="14">
        <v>1</v>
      </c>
      <c r="G20" s="12">
        <v>100</v>
      </c>
      <c r="H20" s="12" t="s">
        <v>14</v>
      </c>
      <c r="I20" s="9" t="s">
        <v>47</v>
      </c>
      <c r="J20" s="12">
        <v>90</v>
      </c>
      <c r="L20" s="12" t="s">
        <v>11</v>
      </c>
      <c r="M20" s="14" t="s">
        <v>170</v>
      </c>
      <c r="O20" s="12" t="s">
        <v>54</v>
      </c>
      <c r="P20" s="12" t="s">
        <v>155</v>
      </c>
      <c r="R20" s="14" t="s">
        <v>156</v>
      </c>
      <c r="AA20" s="13" t="s">
        <v>42</v>
      </c>
      <c r="AB20" s="122">
        <v>0.92578000000000005</v>
      </c>
      <c r="AC20" s="13"/>
      <c r="AD20" s="13">
        <v>8</v>
      </c>
      <c r="AE20" s="12">
        <v>0.1</v>
      </c>
      <c r="AF20" s="14">
        <v>5</v>
      </c>
      <c r="AH20" s="14">
        <v>400</v>
      </c>
      <c r="AI20" s="14">
        <v>0</v>
      </c>
      <c r="AJ20" s="12"/>
      <c r="AK20" s="12"/>
      <c r="AL20" s="14">
        <v>400</v>
      </c>
      <c r="AO20" s="12">
        <v>1</v>
      </c>
      <c r="AP20" s="12">
        <v>1</v>
      </c>
      <c r="AQ20" s="12">
        <v>2.5</v>
      </c>
      <c r="AS20" s="12">
        <v>2</v>
      </c>
      <c r="AT20" s="12">
        <v>2</v>
      </c>
      <c r="AV20" s="12" t="s">
        <v>188</v>
      </c>
      <c r="AW20" s="12" t="s">
        <v>44</v>
      </c>
      <c r="AX20" s="12"/>
      <c r="AY20" s="12"/>
      <c r="BA20" s="14" t="s">
        <v>163</v>
      </c>
      <c r="BB20" s="12" t="s">
        <v>25</v>
      </c>
      <c r="BC20" s="12">
        <v>45</v>
      </c>
      <c r="BD20" s="12">
        <v>1</v>
      </c>
      <c r="BE20" s="12">
        <v>60</v>
      </c>
      <c r="BF20" s="12" t="s">
        <v>242</v>
      </c>
      <c r="BG20" s="12">
        <v>60</v>
      </c>
      <c r="BH20" s="14">
        <v>1</v>
      </c>
      <c r="BI20" s="14">
        <v>93750</v>
      </c>
      <c r="BJ20" s="122">
        <v>0.105</v>
      </c>
      <c r="BK20" s="122">
        <v>1.5</v>
      </c>
      <c r="BL20" s="122">
        <v>0.5</v>
      </c>
      <c r="BM20" s="16">
        <f t="shared" si="2"/>
        <v>45</v>
      </c>
      <c r="BN20" s="122">
        <v>2</v>
      </c>
      <c r="BO20" s="122">
        <v>-4</v>
      </c>
      <c r="BP20" s="122">
        <v>4</v>
      </c>
      <c r="BQ20" s="12">
        <v>10</v>
      </c>
      <c r="BR20" s="12" t="s">
        <v>203</v>
      </c>
      <c r="BT20" s="12"/>
      <c r="BU20" s="12"/>
      <c r="CA20" s="16"/>
      <c r="CB20" s="12"/>
      <c r="CC20" s="19"/>
      <c r="CD20" s="19"/>
      <c r="CE20" s="12"/>
      <c r="CF20" s="12"/>
      <c r="CH20" s="15" t="s">
        <v>191</v>
      </c>
      <c r="CI20" s="15"/>
      <c r="CJ20" s="12"/>
      <c r="CK20" s="12"/>
      <c r="CL20" s="12"/>
      <c r="CR20" s="17"/>
      <c r="CS20" s="12"/>
      <c r="CT20" s="19"/>
      <c r="CU20" s="19"/>
      <c r="CV20" s="12"/>
      <c r="CW20" s="12"/>
      <c r="CY20" s="12"/>
      <c r="CZ20" s="12"/>
      <c r="DF20" s="17"/>
      <c r="DG20" s="12"/>
      <c r="DH20" s="19"/>
      <c r="DI20" s="19"/>
      <c r="DJ20" s="12"/>
      <c r="DK20" s="12"/>
      <c r="DM20" s="12"/>
      <c r="DN20" s="12"/>
      <c r="DT20" s="17"/>
      <c r="DU20" s="12"/>
      <c r="DV20" s="19"/>
      <c r="DW20" s="19"/>
      <c r="DX20" s="12"/>
      <c r="DY20" s="12"/>
      <c r="EA20" s="15"/>
      <c r="EC20" s="21" t="s">
        <v>37</v>
      </c>
      <c r="ED20" s="21">
        <v>16</v>
      </c>
      <c r="EE20" s="21">
        <v>6</v>
      </c>
      <c r="EF20" s="21">
        <v>4</v>
      </c>
      <c r="EG20" s="21"/>
      <c r="EH20" s="21"/>
      <c r="EI20" s="21"/>
      <c r="EJ20" s="21"/>
      <c r="EK20" s="21"/>
      <c r="EL20" s="21"/>
      <c r="EM20" s="21"/>
      <c r="EN20" s="21"/>
      <c r="ES20" s="21"/>
      <c r="ET20" s="21"/>
      <c r="EU20" s="21"/>
      <c r="EV20" s="21"/>
      <c r="EW20" s="21"/>
      <c r="EX20" s="12" t="s">
        <v>158</v>
      </c>
      <c r="EY20">
        <v>3</v>
      </c>
      <c r="EZ20"/>
      <c r="FA20">
        <v>5</v>
      </c>
      <c r="FB20"/>
      <c r="FC20" s="116"/>
      <c r="FD20" s="116">
        <v>1</v>
      </c>
      <c r="FE20" s="19"/>
      <c r="FF20" s="19"/>
      <c r="FG20" s="19"/>
      <c r="FH20" s="19"/>
      <c r="FI20" s="19"/>
      <c r="FJ20" s="19"/>
      <c r="FK20" s="19"/>
      <c r="FL20" s="19"/>
      <c r="FM20" s="19"/>
      <c r="FN20" s="19"/>
      <c r="FO20" s="116"/>
      <c r="FP20" s="12"/>
      <c r="FQ20" s="116"/>
      <c r="FR20" s="19"/>
      <c r="FS20" s="19"/>
      <c r="FT20" s="19"/>
      <c r="FU20" s="19"/>
      <c r="FV20" s="19"/>
      <c r="FW20" s="19"/>
      <c r="FX20" s="19"/>
      <c r="FY20" s="19"/>
      <c r="FZ20" s="19"/>
      <c r="GA20" s="19"/>
      <c r="GB20" s="19"/>
      <c r="GC20" s="19"/>
      <c r="GD20" s="19"/>
      <c r="GE20" s="19"/>
      <c r="GF20" s="19"/>
      <c r="GG20" s="19"/>
      <c r="GH20" s="128">
        <v>0.26740000000000003</v>
      </c>
      <c r="GI20" s="128">
        <v>0.20380000000000001</v>
      </c>
      <c r="GJ20" s="128">
        <v>0.27550000000000002</v>
      </c>
      <c r="GK20" s="128">
        <v>0.31740000000000002</v>
      </c>
      <c r="GL20"/>
      <c r="GM20" s="128">
        <v>0.26740000000000003</v>
      </c>
      <c r="GN20" s="128">
        <v>0.20380000000000001</v>
      </c>
      <c r="GO20" s="128">
        <v>0.27550000000000002</v>
      </c>
      <c r="GP20" s="128">
        <v>0.31740000000000002</v>
      </c>
      <c r="GQ20"/>
    </row>
    <row r="21" spans="1:199" x14ac:dyDescent="0.2">
      <c r="A21" s="121" t="s">
        <v>317</v>
      </c>
      <c r="B21" s="12" t="s">
        <v>319</v>
      </c>
      <c r="C21" s="12" t="s">
        <v>16</v>
      </c>
      <c r="D21" s="12" t="s">
        <v>0</v>
      </c>
      <c r="E21" s="12" t="s">
        <v>323</v>
      </c>
      <c r="F21" s="14">
        <v>1</v>
      </c>
      <c r="G21" s="12">
        <v>100</v>
      </c>
      <c r="H21" s="12" t="s">
        <v>14</v>
      </c>
      <c r="I21" s="9" t="s">
        <v>47</v>
      </c>
      <c r="J21" s="12">
        <v>90</v>
      </c>
      <c r="L21" s="12" t="s">
        <v>11</v>
      </c>
      <c r="M21" s="14" t="s">
        <v>170</v>
      </c>
      <c r="O21" s="12" t="s">
        <v>54</v>
      </c>
      <c r="P21" s="12" t="s">
        <v>155</v>
      </c>
      <c r="R21" s="14" t="s">
        <v>156</v>
      </c>
      <c r="AA21" s="13" t="s">
        <v>42</v>
      </c>
      <c r="AB21" s="122">
        <v>0.92578000000000005</v>
      </c>
      <c r="AC21" s="13"/>
      <c r="AD21" s="13">
        <v>8</v>
      </c>
      <c r="AE21" s="12">
        <v>0.1</v>
      </c>
      <c r="AF21" s="14">
        <v>5</v>
      </c>
      <c r="AH21" s="12">
        <v>400</v>
      </c>
      <c r="AI21" s="12">
        <v>0</v>
      </c>
      <c r="AJ21" s="12"/>
      <c r="AK21" s="12"/>
      <c r="AL21" s="12">
        <v>400</v>
      </c>
      <c r="AO21" s="12">
        <v>1</v>
      </c>
      <c r="AP21" s="12">
        <v>1</v>
      </c>
      <c r="AQ21" s="12">
        <v>2.5</v>
      </c>
      <c r="AS21" s="12">
        <v>2</v>
      </c>
      <c r="AT21" s="12">
        <v>2</v>
      </c>
      <c r="AV21" s="12" t="s">
        <v>188</v>
      </c>
      <c r="AW21" s="12" t="s">
        <v>44</v>
      </c>
      <c r="AX21" s="12"/>
      <c r="AY21" s="12"/>
      <c r="BA21" s="14" t="s">
        <v>163</v>
      </c>
      <c r="BB21" s="12" t="s">
        <v>25</v>
      </c>
      <c r="BC21" s="12">
        <v>45</v>
      </c>
      <c r="BD21" s="12">
        <v>1</v>
      </c>
      <c r="BE21" s="12">
        <v>60</v>
      </c>
      <c r="BF21" s="12" t="s">
        <v>242</v>
      </c>
      <c r="BG21" s="12">
        <v>60</v>
      </c>
      <c r="BH21" s="14">
        <v>1</v>
      </c>
      <c r="BI21" s="14">
        <v>93750</v>
      </c>
      <c r="BJ21" s="122">
        <v>0.105</v>
      </c>
      <c r="BK21" s="122">
        <v>1.5</v>
      </c>
      <c r="BL21" s="122">
        <v>0.5</v>
      </c>
      <c r="BM21" s="16">
        <f t="shared" si="2"/>
        <v>45</v>
      </c>
      <c r="BN21" s="122">
        <v>2</v>
      </c>
      <c r="BO21" s="122">
        <v>-4</v>
      </c>
      <c r="BP21" s="122">
        <v>4</v>
      </c>
      <c r="BQ21" s="12">
        <v>10</v>
      </c>
      <c r="BR21" s="12" t="s">
        <v>203</v>
      </c>
      <c r="BT21" s="12"/>
      <c r="BU21" s="12"/>
      <c r="CA21" s="16"/>
      <c r="CB21" s="12"/>
      <c r="CC21" s="12"/>
      <c r="CD21" s="12"/>
      <c r="CE21" s="12"/>
      <c r="CF21" s="12"/>
      <c r="CH21" s="15" t="s">
        <v>191</v>
      </c>
      <c r="CI21" s="15"/>
      <c r="CJ21" s="12"/>
      <c r="CK21" s="12"/>
      <c r="CL21" s="12"/>
      <c r="CR21" s="17"/>
      <c r="CS21" s="12"/>
      <c r="CT21" s="12"/>
      <c r="CU21" s="12"/>
      <c r="CV21" s="12"/>
      <c r="CW21" s="12"/>
      <c r="CY21" s="12"/>
      <c r="CZ21" s="12"/>
      <c r="DF21" s="17"/>
      <c r="DG21" s="12"/>
      <c r="DH21" s="12"/>
      <c r="DI21" s="12"/>
      <c r="DJ21" s="12"/>
      <c r="DK21" s="12"/>
      <c r="DM21" s="12"/>
      <c r="DN21" s="12"/>
      <c r="DT21" s="17"/>
      <c r="DU21" s="12"/>
      <c r="DV21" s="12"/>
      <c r="DW21" s="12"/>
      <c r="DX21" s="12"/>
      <c r="DY21" s="12"/>
      <c r="EA21" s="15"/>
      <c r="EC21" s="21" t="s">
        <v>87</v>
      </c>
      <c r="ED21" s="21"/>
      <c r="EE21" s="21"/>
      <c r="EF21" s="21"/>
      <c r="EG21" s="21"/>
      <c r="EH21" s="21"/>
      <c r="EI21" s="21"/>
      <c r="EJ21" s="21"/>
      <c r="EK21" s="21"/>
      <c r="EL21" s="21"/>
      <c r="EM21" s="21"/>
      <c r="EN21" s="21"/>
      <c r="ES21" s="21"/>
      <c r="ET21" s="21"/>
      <c r="EU21" s="21"/>
      <c r="EV21" s="21"/>
      <c r="EW21" s="21"/>
      <c r="EX21" s="12" t="s">
        <v>158</v>
      </c>
      <c r="EY21">
        <v>3</v>
      </c>
      <c r="EZ21"/>
      <c r="FA21">
        <v>5</v>
      </c>
      <c r="FB21"/>
      <c r="FC21" s="116"/>
      <c r="FD21" s="116">
        <v>1</v>
      </c>
      <c r="FE21" s="19"/>
      <c r="FF21" s="19"/>
      <c r="FG21" s="19"/>
      <c r="FH21" s="19"/>
      <c r="FI21" s="19"/>
      <c r="FJ21" s="19"/>
      <c r="FK21" s="19"/>
      <c r="FL21" s="19"/>
      <c r="FM21" s="19"/>
      <c r="FN21" s="19"/>
      <c r="FO21" s="116"/>
      <c r="FP21" s="12"/>
      <c r="FQ21" s="116"/>
      <c r="FR21" s="19"/>
      <c r="FS21" s="19"/>
      <c r="FT21" s="19"/>
      <c r="FU21" s="19"/>
      <c r="FV21" s="19"/>
      <c r="FW21" s="19"/>
      <c r="FX21" s="19"/>
      <c r="FY21" s="19"/>
      <c r="FZ21" s="19"/>
      <c r="GA21" s="19"/>
      <c r="GB21" s="19"/>
      <c r="GC21" s="19"/>
      <c r="GD21" s="19"/>
      <c r="GE21" s="19"/>
      <c r="GF21" s="19"/>
      <c r="GG21" s="19"/>
      <c r="GH21" s="128">
        <v>0.34279999999999999</v>
      </c>
      <c r="GI21" s="128">
        <v>0.30320000000000003</v>
      </c>
      <c r="GJ21" s="128">
        <v>0.34620000000000001</v>
      </c>
      <c r="GK21" s="128">
        <v>0.37180000000000002</v>
      </c>
      <c r="GL21"/>
      <c r="GM21" s="128">
        <v>0.34279999999999999</v>
      </c>
      <c r="GN21" s="128">
        <v>0.30320000000000003</v>
      </c>
      <c r="GO21" s="128">
        <v>0.34620000000000001</v>
      </c>
      <c r="GP21" s="128">
        <v>0.37180000000000002</v>
      </c>
      <c r="GQ21"/>
    </row>
    <row r="22" spans="1:199" x14ac:dyDescent="0.2">
      <c r="A22" s="121" t="s">
        <v>318</v>
      </c>
      <c r="B22" s="12" t="s">
        <v>319</v>
      </c>
      <c r="C22" s="12" t="s">
        <v>16</v>
      </c>
      <c r="D22" s="12" t="s">
        <v>0</v>
      </c>
      <c r="E22" s="12" t="s">
        <v>323</v>
      </c>
      <c r="F22" s="14">
        <v>1</v>
      </c>
      <c r="G22" s="12">
        <v>100</v>
      </c>
      <c r="H22" s="12" t="s">
        <v>14</v>
      </c>
      <c r="I22" s="9" t="s">
        <v>47</v>
      </c>
      <c r="J22" s="12">
        <v>90</v>
      </c>
      <c r="L22" s="12" t="s">
        <v>11</v>
      </c>
      <c r="M22" s="14" t="s">
        <v>170</v>
      </c>
      <c r="O22" s="12" t="s">
        <v>54</v>
      </c>
      <c r="P22" s="12" t="s">
        <v>155</v>
      </c>
      <c r="R22" s="14" t="s">
        <v>156</v>
      </c>
      <c r="AA22" s="13" t="s">
        <v>42</v>
      </c>
      <c r="AB22" s="122">
        <v>0.92578000000000005</v>
      </c>
      <c r="AC22" s="13"/>
      <c r="AD22" s="13">
        <v>8</v>
      </c>
      <c r="AE22" s="12">
        <v>0.1</v>
      </c>
      <c r="AF22" s="14">
        <v>5</v>
      </c>
      <c r="AH22" s="14">
        <v>400</v>
      </c>
      <c r="AI22" s="14">
        <v>0</v>
      </c>
      <c r="AJ22" s="12"/>
      <c r="AK22" s="12"/>
      <c r="AL22" s="14">
        <v>400</v>
      </c>
      <c r="AO22" s="12">
        <v>1</v>
      </c>
      <c r="AP22" s="12">
        <v>1</v>
      </c>
      <c r="AQ22" s="12">
        <v>2.5</v>
      </c>
      <c r="AS22" s="12">
        <v>2</v>
      </c>
      <c r="AT22" s="12">
        <v>2</v>
      </c>
      <c r="AV22" s="12" t="s">
        <v>188</v>
      </c>
      <c r="AW22" s="12" t="s">
        <v>44</v>
      </c>
      <c r="AX22" s="12"/>
      <c r="AY22" s="12"/>
      <c r="BA22" s="14" t="s">
        <v>163</v>
      </c>
      <c r="BB22" s="12" t="s">
        <v>25</v>
      </c>
      <c r="BC22" s="12">
        <v>45</v>
      </c>
      <c r="BD22" s="12">
        <v>1</v>
      </c>
      <c r="BE22" s="12">
        <v>60</v>
      </c>
      <c r="BF22" s="12" t="s">
        <v>242</v>
      </c>
      <c r="BG22" s="12">
        <v>60</v>
      </c>
      <c r="BH22" s="14">
        <v>1</v>
      </c>
      <c r="BI22" s="14">
        <v>93750</v>
      </c>
      <c r="BJ22" s="122">
        <v>0.105</v>
      </c>
      <c r="BK22" s="122">
        <v>1.5</v>
      </c>
      <c r="BL22" s="122">
        <v>0.5</v>
      </c>
      <c r="BM22" s="16">
        <f t="shared" si="2"/>
        <v>45</v>
      </c>
      <c r="BN22" s="122">
        <v>2</v>
      </c>
      <c r="BO22" s="122">
        <v>-4</v>
      </c>
      <c r="BP22" s="122">
        <v>4</v>
      </c>
      <c r="BQ22" s="12">
        <v>10</v>
      </c>
      <c r="BR22" s="12" t="s">
        <v>203</v>
      </c>
      <c r="BT22" s="12"/>
      <c r="BU22" s="12"/>
      <c r="CA22" s="16"/>
      <c r="CB22" s="12"/>
      <c r="CC22" s="12"/>
      <c r="CD22" s="12"/>
      <c r="CE22" s="12"/>
      <c r="CF22" s="12"/>
      <c r="CH22" s="15" t="s">
        <v>191</v>
      </c>
      <c r="CI22" s="15"/>
      <c r="CJ22" s="12"/>
      <c r="CK22" s="12"/>
      <c r="CL22" s="12"/>
      <c r="CR22" s="17"/>
      <c r="CS22" s="12"/>
      <c r="CT22" s="12"/>
      <c r="CU22" s="12"/>
      <c r="CV22" s="12"/>
      <c r="CW22" s="12"/>
      <c r="CY22" s="12"/>
      <c r="CZ22" s="12"/>
      <c r="DF22" s="17"/>
      <c r="DG22" s="12"/>
      <c r="DH22" s="12"/>
      <c r="DI22" s="12"/>
      <c r="DJ22" s="12"/>
      <c r="DK22" s="12"/>
      <c r="DM22" s="12"/>
      <c r="DN22" s="12"/>
      <c r="DT22" s="17"/>
      <c r="DU22" s="12"/>
      <c r="DV22" s="12"/>
      <c r="DW22" s="12"/>
      <c r="DX22" s="12"/>
      <c r="DY22" s="12"/>
      <c r="EA22" s="15"/>
      <c r="EC22" s="21" t="s">
        <v>190</v>
      </c>
      <c r="ED22" s="21"/>
      <c r="EE22" s="21"/>
      <c r="EF22" s="21"/>
      <c r="EG22" s="21"/>
      <c r="EH22" s="21"/>
      <c r="EI22" s="21"/>
      <c r="EJ22" s="21"/>
      <c r="EK22" s="21"/>
      <c r="EL22" s="21"/>
      <c r="EM22" s="21"/>
      <c r="EN22" s="21"/>
      <c r="ES22" s="21"/>
      <c r="ET22" s="21"/>
      <c r="EU22" s="21"/>
      <c r="EV22" s="21"/>
      <c r="EW22" s="21"/>
      <c r="EX22" s="12" t="s">
        <v>158</v>
      </c>
      <c r="EY22">
        <v>5</v>
      </c>
      <c r="EZ22"/>
      <c r="FA22">
        <v>5</v>
      </c>
      <c r="FB22"/>
      <c r="FC22" s="116"/>
      <c r="FD22" s="116">
        <v>0.9667</v>
      </c>
      <c r="FE22" s="19"/>
      <c r="FF22" s="19"/>
      <c r="FG22" s="19"/>
      <c r="FH22" s="19"/>
      <c r="FI22" s="19"/>
      <c r="FJ22" s="19"/>
      <c r="FK22" s="19"/>
      <c r="FL22" s="19"/>
      <c r="FM22" s="19"/>
      <c r="FN22" s="19"/>
      <c r="FO22" s="116"/>
      <c r="FP22" s="12"/>
      <c r="FQ22" s="116"/>
      <c r="FR22" s="19"/>
      <c r="FS22" s="19"/>
      <c r="FT22" s="19"/>
      <c r="FU22" s="19"/>
      <c r="FV22" s="19"/>
      <c r="FW22" s="19"/>
      <c r="FX22" s="19"/>
      <c r="FY22" s="19"/>
      <c r="FZ22" s="19"/>
      <c r="GA22" s="19"/>
      <c r="GB22" s="19"/>
      <c r="GC22" s="19"/>
      <c r="GD22" s="19"/>
      <c r="GE22" s="19"/>
      <c r="GF22" s="19"/>
      <c r="GG22" s="19"/>
      <c r="GH22" s="128" t="s">
        <v>337</v>
      </c>
      <c r="GI22" t="s">
        <v>337</v>
      </c>
      <c r="GJ22" t="s">
        <v>337</v>
      </c>
      <c r="GK22" t="s">
        <v>337</v>
      </c>
      <c r="GL22"/>
      <c r="GM22" s="128" t="s">
        <v>336</v>
      </c>
      <c r="GN22" t="s">
        <v>337</v>
      </c>
      <c r="GO22" t="s">
        <v>337</v>
      </c>
      <c r="GP22" t="s">
        <v>337</v>
      </c>
      <c r="GQ22"/>
    </row>
    <row r="23" spans="1:199" x14ac:dyDescent="0.2">
      <c r="A23" s="121" t="s">
        <v>317</v>
      </c>
      <c r="B23" s="12" t="s">
        <v>319</v>
      </c>
      <c r="C23" s="12" t="s">
        <v>16</v>
      </c>
      <c r="D23" s="12" t="s">
        <v>0</v>
      </c>
      <c r="E23" s="12" t="s">
        <v>323</v>
      </c>
      <c r="F23" s="14">
        <v>1</v>
      </c>
      <c r="G23" s="12">
        <v>100</v>
      </c>
      <c r="H23" s="12" t="s">
        <v>14</v>
      </c>
      <c r="I23" s="9" t="s">
        <v>47</v>
      </c>
      <c r="J23" s="12">
        <v>90</v>
      </c>
      <c r="L23" s="12" t="s">
        <v>11</v>
      </c>
      <c r="M23" s="14" t="s">
        <v>170</v>
      </c>
      <c r="O23" s="12" t="s">
        <v>54</v>
      </c>
      <c r="P23" s="12" t="s">
        <v>155</v>
      </c>
      <c r="R23" s="14" t="s">
        <v>156</v>
      </c>
      <c r="AA23" s="13" t="s">
        <v>42</v>
      </c>
      <c r="AB23" s="122">
        <v>0.92578000000000005</v>
      </c>
      <c r="AC23" s="13"/>
      <c r="AD23" s="13">
        <v>8</v>
      </c>
      <c r="AE23" s="12">
        <v>0.1</v>
      </c>
      <c r="AF23" s="14">
        <v>5</v>
      </c>
      <c r="AH23" s="12">
        <v>400</v>
      </c>
      <c r="AI23" s="12">
        <v>0</v>
      </c>
      <c r="AJ23" s="12"/>
      <c r="AK23" s="12"/>
      <c r="AL23" s="12">
        <v>400</v>
      </c>
      <c r="AO23" s="12">
        <v>1</v>
      </c>
      <c r="AP23" s="12">
        <v>1</v>
      </c>
      <c r="AQ23" s="12">
        <v>2.5</v>
      </c>
      <c r="AS23" s="12">
        <v>2</v>
      </c>
      <c r="AT23" s="12">
        <v>2</v>
      </c>
      <c r="AV23" s="12" t="s">
        <v>188</v>
      </c>
      <c r="AW23" s="12" t="s">
        <v>44</v>
      </c>
      <c r="AX23" s="12"/>
      <c r="AY23" s="12"/>
      <c r="BA23" s="14" t="s">
        <v>163</v>
      </c>
      <c r="BB23" s="12" t="s">
        <v>25</v>
      </c>
      <c r="BC23" s="12">
        <v>45</v>
      </c>
      <c r="BD23" s="12">
        <v>1</v>
      </c>
      <c r="BE23" s="12">
        <v>60</v>
      </c>
      <c r="BF23" s="12" t="s">
        <v>242</v>
      </c>
      <c r="BG23" s="12">
        <v>60</v>
      </c>
      <c r="BH23" s="14">
        <v>1</v>
      </c>
      <c r="BI23" s="14">
        <v>93750</v>
      </c>
      <c r="BJ23" s="122">
        <v>0.105</v>
      </c>
      <c r="BK23" s="122">
        <v>1.5</v>
      </c>
      <c r="BL23" s="122">
        <v>0.5</v>
      </c>
      <c r="BM23" s="16">
        <f t="shared" si="2"/>
        <v>45</v>
      </c>
      <c r="BN23" s="122">
        <v>2</v>
      </c>
      <c r="BO23" s="122">
        <v>-4</v>
      </c>
      <c r="BP23" s="122">
        <v>4</v>
      </c>
      <c r="BQ23" s="12">
        <v>10</v>
      </c>
      <c r="BR23" s="12" t="s">
        <v>203</v>
      </c>
      <c r="BT23" s="12"/>
      <c r="BU23" s="12"/>
      <c r="CA23" s="16"/>
      <c r="CB23" s="12"/>
      <c r="CC23" s="12"/>
      <c r="CD23" s="12"/>
      <c r="CE23" s="12"/>
      <c r="CF23" s="12"/>
      <c r="CH23" s="15" t="s">
        <v>191</v>
      </c>
      <c r="CI23" s="15"/>
      <c r="CJ23" s="12"/>
      <c r="CK23" s="12"/>
      <c r="CL23" s="12"/>
      <c r="CR23" s="17"/>
      <c r="CS23" s="12"/>
      <c r="CT23" s="12"/>
      <c r="CU23" s="12"/>
      <c r="CV23" s="12"/>
      <c r="CW23" s="12"/>
      <c r="CY23" s="12"/>
      <c r="CZ23" s="12"/>
      <c r="DF23" s="17"/>
      <c r="DG23" s="12"/>
      <c r="DH23" s="12"/>
      <c r="DI23" s="12"/>
      <c r="DJ23" s="12"/>
      <c r="DK23" s="12"/>
      <c r="DM23" s="12"/>
      <c r="DN23" s="12"/>
      <c r="DT23" s="17"/>
      <c r="DU23" s="12"/>
      <c r="DV23" s="12"/>
      <c r="DW23" s="12"/>
      <c r="DX23" s="12"/>
      <c r="DY23" s="12"/>
      <c r="EA23" s="15"/>
      <c r="EC23" s="21" t="s">
        <v>36</v>
      </c>
      <c r="ED23" s="21">
        <v>10</v>
      </c>
      <c r="EE23" s="21">
        <v>8</v>
      </c>
      <c r="EF23" s="21">
        <v>4</v>
      </c>
      <c r="EG23" s="21"/>
      <c r="EH23" s="21"/>
      <c r="EI23" s="21"/>
      <c r="EJ23" s="21"/>
      <c r="EK23" s="21"/>
      <c r="EL23" s="21"/>
      <c r="EM23" s="21"/>
      <c r="EN23" s="21"/>
      <c r="ES23" s="21"/>
      <c r="ET23" s="21"/>
      <c r="EU23" s="21"/>
      <c r="EV23" s="21"/>
      <c r="EW23" s="21"/>
      <c r="EX23" s="12" t="s">
        <v>158</v>
      </c>
      <c r="EY23">
        <v>5</v>
      </c>
      <c r="EZ23"/>
      <c r="FA23">
        <v>5</v>
      </c>
      <c r="FB23"/>
      <c r="FC23" s="116"/>
      <c r="FD23" s="116">
        <v>0.92779999999999996</v>
      </c>
      <c r="FE23" s="12"/>
      <c r="FF23" s="12"/>
      <c r="FG23" s="12"/>
      <c r="FH23" s="12"/>
      <c r="FI23" s="12"/>
      <c r="FJ23" s="12"/>
      <c r="FK23" s="12"/>
      <c r="FL23" s="12"/>
      <c r="FM23" s="12"/>
      <c r="FN23" s="12"/>
      <c r="FO23" s="116"/>
      <c r="FP23" s="12"/>
      <c r="FQ23" s="116"/>
      <c r="FR23" s="12"/>
      <c r="FS23" s="12"/>
      <c r="FT23" s="12"/>
      <c r="FU23" s="12"/>
      <c r="FV23" s="12"/>
      <c r="FW23" s="12"/>
      <c r="FX23" s="12"/>
      <c r="FY23" s="12"/>
      <c r="FZ23" s="12"/>
      <c r="GA23" s="12"/>
      <c r="GB23" s="12"/>
      <c r="GC23" s="12"/>
      <c r="GD23" s="12"/>
      <c r="GE23" s="12"/>
      <c r="GF23" s="12"/>
      <c r="GG23" s="12"/>
      <c r="GH23" s="128">
        <v>4.6800000000000001E-2</v>
      </c>
      <c r="GI23" s="128">
        <v>3.1300000000000001E-2</v>
      </c>
      <c r="GJ23" s="128">
        <v>4.6899999999999997E-2</v>
      </c>
      <c r="GK23" s="128">
        <v>6.7299999999999999E-2</v>
      </c>
      <c r="GL23"/>
      <c r="GM23" s="128">
        <v>5.3100000000000001E-2</v>
      </c>
      <c r="GN23" s="128">
        <v>3.3700000000000001E-2</v>
      </c>
      <c r="GO23" s="128">
        <v>4.7100000000000003E-2</v>
      </c>
      <c r="GP23" s="128">
        <v>7.0699999999999999E-2</v>
      </c>
      <c r="GQ23"/>
    </row>
    <row r="24" spans="1:199" x14ac:dyDescent="0.2">
      <c r="A24" s="121" t="s">
        <v>318</v>
      </c>
      <c r="B24" s="12" t="s">
        <v>319</v>
      </c>
      <c r="C24" s="12" t="s">
        <v>16</v>
      </c>
      <c r="D24" s="12" t="s">
        <v>0</v>
      </c>
      <c r="E24" s="12" t="s">
        <v>323</v>
      </c>
      <c r="F24" s="14">
        <v>1</v>
      </c>
      <c r="G24" s="12">
        <v>100</v>
      </c>
      <c r="H24" s="12" t="s">
        <v>14</v>
      </c>
      <c r="I24" s="9" t="s">
        <v>47</v>
      </c>
      <c r="J24" s="12">
        <v>90</v>
      </c>
      <c r="L24" s="12" t="s">
        <v>11</v>
      </c>
      <c r="M24" s="14" t="s">
        <v>170</v>
      </c>
      <c r="O24" s="12" t="s">
        <v>54</v>
      </c>
      <c r="P24" s="12" t="s">
        <v>155</v>
      </c>
      <c r="R24" s="14" t="s">
        <v>156</v>
      </c>
      <c r="AA24" s="13" t="s">
        <v>42</v>
      </c>
      <c r="AB24" s="122">
        <v>0.92578000000000005</v>
      </c>
      <c r="AC24" s="13"/>
      <c r="AD24" s="13">
        <v>8</v>
      </c>
      <c r="AE24" s="12">
        <v>0.1</v>
      </c>
      <c r="AF24" s="14">
        <v>5</v>
      </c>
      <c r="AH24" s="14">
        <v>400</v>
      </c>
      <c r="AI24" s="14">
        <v>0</v>
      </c>
      <c r="AJ24" s="12"/>
      <c r="AK24" s="12"/>
      <c r="AL24" s="14">
        <v>400</v>
      </c>
      <c r="AO24" s="12">
        <v>1</v>
      </c>
      <c r="AP24" s="12">
        <v>1</v>
      </c>
      <c r="AQ24" s="12">
        <v>2.5</v>
      </c>
      <c r="AS24" s="12">
        <v>2</v>
      </c>
      <c r="AT24" s="12">
        <v>2</v>
      </c>
      <c r="AV24" s="12" t="s">
        <v>188</v>
      </c>
      <c r="AW24" s="12" t="s">
        <v>44</v>
      </c>
      <c r="AX24" s="12"/>
      <c r="AY24" s="12"/>
      <c r="BA24" s="14" t="s">
        <v>163</v>
      </c>
      <c r="BB24" s="12" t="s">
        <v>25</v>
      </c>
      <c r="BC24" s="12">
        <v>45</v>
      </c>
      <c r="BD24" s="12">
        <v>1</v>
      </c>
      <c r="BE24" s="12">
        <v>60</v>
      </c>
      <c r="BF24" s="12" t="s">
        <v>242</v>
      </c>
      <c r="BG24" s="12">
        <v>60</v>
      </c>
      <c r="BH24" s="14">
        <v>1</v>
      </c>
      <c r="BI24" s="14">
        <v>93750</v>
      </c>
      <c r="BJ24" s="122">
        <v>0.105</v>
      </c>
      <c r="BK24" s="122">
        <v>1.5</v>
      </c>
      <c r="BL24" s="122">
        <v>0.5</v>
      </c>
      <c r="BM24" s="16">
        <f t="shared" si="2"/>
        <v>45</v>
      </c>
      <c r="BN24" s="122">
        <v>2</v>
      </c>
      <c r="BO24" s="122">
        <v>-4</v>
      </c>
      <c r="BP24" s="122">
        <v>4</v>
      </c>
      <c r="BQ24" s="12">
        <v>10</v>
      </c>
      <c r="BR24" s="12" t="s">
        <v>203</v>
      </c>
      <c r="BT24" s="12"/>
      <c r="BU24" s="12"/>
      <c r="CA24" s="16"/>
      <c r="CB24" s="12"/>
      <c r="CC24" s="12"/>
      <c r="CD24" s="12"/>
      <c r="CE24" s="12"/>
      <c r="CF24" s="12"/>
      <c r="CH24" s="15" t="s">
        <v>191</v>
      </c>
      <c r="CI24" s="15"/>
      <c r="CJ24" s="12"/>
      <c r="CK24" s="12"/>
      <c r="CL24" s="12"/>
      <c r="CR24" s="17"/>
      <c r="CS24" s="12"/>
      <c r="CT24" s="12"/>
      <c r="CU24" s="12"/>
      <c r="CV24" s="12"/>
      <c r="CW24" s="12"/>
      <c r="CY24" s="12"/>
      <c r="CZ24" s="12"/>
      <c r="DF24" s="17"/>
      <c r="DG24" s="12"/>
      <c r="DH24" s="12"/>
      <c r="DI24" s="12"/>
      <c r="DJ24" s="12"/>
      <c r="DK24" s="12"/>
      <c r="DM24" s="12"/>
      <c r="DN24" s="12"/>
      <c r="DT24" s="17"/>
      <c r="DU24" s="12"/>
      <c r="DV24" s="12"/>
      <c r="DW24" s="12"/>
      <c r="DX24" s="12"/>
      <c r="DY24" s="12"/>
      <c r="EA24" s="15"/>
      <c r="EC24" s="21" t="s">
        <v>36</v>
      </c>
      <c r="ED24" s="21">
        <v>16</v>
      </c>
      <c r="EE24" s="21">
        <v>14</v>
      </c>
      <c r="EF24" s="21">
        <v>4</v>
      </c>
      <c r="EG24" s="21"/>
      <c r="EH24" s="21"/>
      <c r="EI24" s="21"/>
      <c r="EJ24" s="21"/>
      <c r="EK24" s="21"/>
      <c r="EL24" s="21"/>
      <c r="EM24" s="21"/>
      <c r="EN24" s="21"/>
      <c r="ES24" s="21"/>
      <c r="ET24" s="21"/>
      <c r="EU24" s="21"/>
      <c r="EV24" s="21"/>
      <c r="EW24" s="21"/>
      <c r="EX24" s="12" t="s">
        <v>158</v>
      </c>
      <c r="EY24">
        <v>5</v>
      </c>
      <c r="EZ24"/>
      <c r="FA24">
        <v>5</v>
      </c>
      <c r="FB24"/>
      <c r="FC24" s="116"/>
      <c r="FD24" s="116">
        <v>0.94443999999999995</v>
      </c>
      <c r="FE24" s="19"/>
      <c r="FF24" s="19"/>
      <c r="FG24" s="19"/>
      <c r="FH24" s="19"/>
      <c r="FI24" s="19"/>
      <c r="FJ24" s="19"/>
      <c r="FK24" s="19"/>
      <c r="FL24" s="19"/>
      <c r="FM24" s="19"/>
      <c r="FN24" s="19"/>
      <c r="FO24" s="116"/>
      <c r="FP24" s="12"/>
      <c r="FQ24" s="116"/>
      <c r="FR24" s="19"/>
      <c r="FS24" s="19"/>
      <c r="FT24" s="19"/>
      <c r="FU24" s="19"/>
      <c r="FV24" s="19"/>
      <c r="FW24" s="19"/>
      <c r="FX24" s="19"/>
      <c r="FY24" s="19"/>
      <c r="FZ24" s="19"/>
      <c r="GA24" s="19"/>
      <c r="GB24" s="19"/>
      <c r="GC24" s="19"/>
      <c r="GD24" s="19"/>
      <c r="GE24" s="19"/>
      <c r="GF24" s="19"/>
      <c r="GG24" s="19"/>
      <c r="GH24" s="128">
        <v>2.8299999999999999E-2</v>
      </c>
      <c r="GI24" s="128">
        <v>1.95E-2</v>
      </c>
      <c r="GJ24" s="128">
        <v>2.7900000000000001E-2</v>
      </c>
      <c r="GK24" s="128">
        <v>4.0099999999999997E-2</v>
      </c>
      <c r="GL24"/>
      <c r="GM24" s="128">
        <v>3.1399999999999997E-2</v>
      </c>
      <c r="GN24" s="128">
        <v>1.95E-2</v>
      </c>
      <c r="GO24" s="128">
        <v>2.8299999999999999E-2</v>
      </c>
      <c r="GP24" s="128">
        <v>4.0099999999999997E-2</v>
      </c>
      <c r="GQ24"/>
    </row>
    <row r="25" spans="1:199" x14ac:dyDescent="0.2">
      <c r="A25" s="121" t="s">
        <v>317</v>
      </c>
      <c r="B25" s="12" t="s">
        <v>319</v>
      </c>
      <c r="C25" s="12" t="s">
        <v>16</v>
      </c>
      <c r="D25" s="12" t="s">
        <v>0</v>
      </c>
      <c r="E25" s="12" t="s">
        <v>323</v>
      </c>
      <c r="F25" s="14">
        <v>1</v>
      </c>
      <c r="G25" s="12">
        <v>100</v>
      </c>
      <c r="H25" s="12" t="s">
        <v>14</v>
      </c>
      <c r="I25" s="9" t="s">
        <v>47</v>
      </c>
      <c r="J25" s="12">
        <v>90</v>
      </c>
      <c r="L25" s="12" t="s">
        <v>11</v>
      </c>
      <c r="M25" s="14" t="s">
        <v>170</v>
      </c>
      <c r="O25" s="12" t="s">
        <v>54</v>
      </c>
      <c r="P25" s="12" t="s">
        <v>155</v>
      </c>
      <c r="R25" s="14" t="s">
        <v>156</v>
      </c>
      <c r="AA25" s="13" t="s">
        <v>42</v>
      </c>
      <c r="AB25" s="122">
        <v>0.92578000000000005</v>
      </c>
      <c r="AC25" s="13"/>
      <c r="AD25" s="13">
        <v>8</v>
      </c>
      <c r="AE25" s="12">
        <v>0.1</v>
      </c>
      <c r="AF25" s="14">
        <v>5</v>
      </c>
      <c r="AH25" s="12">
        <v>400</v>
      </c>
      <c r="AI25" s="12">
        <v>0</v>
      </c>
      <c r="AJ25" s="12"/>
      <c r="AK25" s="12"/>
      <c r="AL25" s="12">
        <v>400</v>
      </c>
      <c r="AO25" s="12">
        <v>1</v>
      </c>
      <c r="AP25" s="12">
        <v>1</v>
      </c>
      <c r="AQ25" s="12">
        <v>2.5</v>
      </c>
      <c r="AS25" s="12">
        <v>2</v>
      </c>
      <c r="AT25" s="12">
        <v>2</v>
      </c>
      <c r="AV25" s="12" t="s">
        <v>188</v>
      </c>
      <c r="AW25" s="12" t="s">
        <v>44</v>
      </c>
      <c r="AX25" s="12"/>
      <c r="AY25" s="12"/>
      <c r="BA25" s="14" t="s">
        <v>163</v>
      </c>
      <c r="BB25" s="12" t="s">
        <v>25</v>
      </c>
      <c r="BC25" s="12">
        <v>45</v>
      </c>
      <c r="BD25" s="12">
        <v>1</v>
      </c>
      <c r="BE25" s="12">
        <v>60</v>
      </c>
      <c r="BF25" s="12" t="s">
        <v>242</v>
      </c>
      <c r="BG25" s="12">
        <v>60</v>
      </c>
      <c r="BH25" s="14">
        <v>1</v>
      </c>
      <c r="BI25" s="14">
        <v>93750</v>
      </c>
      <c r="BJ25" s="122">
        <v>0.105</v>
      </c>
      <c r="BK25" s="122">
        <v>1.5</v>
      </c>
      <c r="BL25" s="122">
        <v>0.5</v>
      </c>
      <c r="BM25" s="16">
        <f t="shared" si="2"/>
        <v>45</v>
      </c>
      <c r="BN25" s="122">
        <v>2</v>
      </c>
      <c r="BO25" s="122">
        <v>-4</v>
      </c>
      <c r="BP25" s="122">
        <v>4</v>
      </c>
      <c r="BQ25" s="12">
        <v>10</v>
      </c>
      <c r="BR25" s="12" t="s">
        <v>203</v>
      </c>
      <c r="BT25" s="12"/>
      <c r="BU25" s="12"/>
      <c r="CA25" s="16"/>
      <c r="CB25" s="12"/>
      <c r="CC25" s="12"/>
      <c r="CD25" s="12"/>
      <c r="CE25" s="12"/>
      <c r="CF25" s="12"/>
      <c r="CH25" s="15" t="s">
        <v>191</v>
      </c>
      <c r="CI25" s="15"/>
      <c r="CJ25" s="12"/>
      <c r="CK25" s="12"/>
      <c r="CL25" s="12"/>
      <c r="CR25" s="17"/>
      <c r="CS25" s="12"/>
      <c r="CT25" s="12"/>
      <c r="CU25" s="12"/>
      <c r="CV25" s="12"/>
      <c r="CW25" s="12"/>
      <c r="CY25" s="12"/>
      <c r="CZ25" s="12"/>
      <c r="DF25" s="17"/>
      <c r="DG25" s="12"/>
      <c r="DH25" s="12"/>
      <c r="DI25" s="12"/>
      <c r="DJ25" s="12"/>
      <c r="DK25" s="12"/>
      <c r="DM25" s="12"/>
      <c r="DN25" s="12"/>
      <c r="DT25" s="17"/>
      <c r="DU25" s="12"/>
      <c r="DV25" s="12"/>
      <c r="DW25" s="12"/>
      <c r="DX25" s="12"/>
      <c r="DY25" s="12"/>
      <c r="EA25" s="15"/>
      <c r="EC25" s="21" t="s">
        <v>37</v>
      </c>
      <c r="ED25" s="21">
        <v>16</v>
      </c>
      <c r="EE25" s="21">
        <v>6</v>
      </c>
      <c r="EF25" s="21">
        <v>4</v>
      </c>
      <c r="EG25" s="21"/>
      <c r="EH25" s="21"/>
      <c r="EI25" s="21"/>
      <c r="EJ25" s="21"/>
      <c r="EK25" s="21"/>
      <c r="EL25" s="21"/>
      <c r="EM25" s="21"/>
      <c r="EN25" s="21"/>
      <c r="ES25" s="21"/>
      <c r="ET25" s="21"/>
      <c r="EU25" s="21"/>
      <c r="EV25" s="21"/>
      <c r="EW25" s="21"/>
      <c r="EX25" s="12" t="s">
        <v>158</v>
      </c>
      <c r="EY25">
        <v>5</v>
      </c>
      <c r="EZ25"/>
      <c r="FA25">
        <v>5</v>
      </c>
      <c r="FB25"/>
      <c r="FC25" s="116"/>
      <c r="FD25" s="116">
        <v>0.93889999999999996</v>
      </c>
      <c r="FE25" s="12"/>
      <c r="FF25" s="12"/>
      <c r="FG25" s="12"/>
      <c r="FH25" s="12"/>
      <c r="FI25" s="12"/>
      <c r="FJ25" s="12"/>
      <c r="FK25" s="12"/>
      <c r="FL25" s="12"/>
      <c r="FM25" s="12"/>
      <c r="FN25" s="12"/>
      <c r="FO25" s="116"/>
      <c r="FP25" s="12"/>
      <c r="FQ25" s="116"/>
      <c r="FR25" s="12"/>
      <c r="FS25" s="12"/>
      <c r="FT25" s="12"/>
      <c r="FU25" s="12"/>
      <c r="FV25" s="12"/>
      <c r="FW25" s="12"/>
      <c r="FX25" s="12"/>
      <c r="FY25" s="12"/>
      <c r="FZ25" s="12"/>
      <c r="GA25" s="12"/>
      <c r="GB25" s="12"/>
      <c r="GC25" s="12"/>
      <c r="GD25" s="12"/>
      <c r="GE25" s="12"/>
      <c r="GF25" s="12"/>
      <c r="GG25" s="12"/>
      <c r="GH25" s="128">
        <v>0.2261</v>
      </c>
      <c r="GI25" s="128">
        <v>0.13750000000000001</v>
      </c>
      <c r="GJ25" s="128">
        <v>0.2329</v>
      </c>
      <c r="GK25" s="128">
        <v>0.31180000000000002</v>
      </c>
      <c r="GL25"/>
      <c r="GM25" s="128">
        <v>0.23619999999999999</v>
      </c>
      <c r="GN25" s="128">
        <v>0.14530000000000001</v>
      </c>
      <c r="GO25" s="128">
        <v>0.23710000000000001</v>
      </c>
      <c r="GP25" s="128">
        <v>0.31240000000000001</v>
      </c>
      <c r="GQ25"/>
    </row>
    <row r="26" spans="1:199" x14ac:dyDescent="0.2">
      <c r="A26" s="121" t="s">
        <v>318</v>
      </c>
      <c r="B26" s="12" t="s">
        <v>319</v>
      </c>
      <c r="C26" s="12" t="s">
        <v>16</v>
      </c>
      <c r="D26" s="12" t="s">
        <v>0</v>
      </c>
      <c r="E26" s="12" t="s">
        <v>323</v>
      </c>
      <c r="F26" s="14">
        <v>1</v>
      </c>
      <c r="G26" s="12">
        <v>100</v>
      </c>
      <c r="H26" s="12" t="s">
        <v>14</v>
      </c>
      <c r="I26" s="9" t="s">
        <v>47</v>
      </c>
      <c r="J26" s="12">
        <v>90</v>
      </c>
      <c r="L26" s="12" t="s">
        <v>11</v>
      </c>
      <c r="M26" s="14" t="s">
        <v>170</v>
      </c>
      <c r="O26" s="12" t="s">
        <v>54</v>
      </c>
      <c r="P26" s="12" t="s">
        <v>155</v>
      </c>
      <c r="R26" s="14" t="s">
        <v>156</v>
      </c>
      <c r="AA26" s="13" t="s">
        <v>42</v>
      </c>
      <c r="AB26" s="122">
        <v>0.92578000000000005</v>
      </c>
      <c r="AC26" s="13"/>
      <c r="AD26" s="13">
        <v>8</v>
      </c>
      <c r="AE26" s="12">
        <v>0.1</v>
      </c>
      <c r="AF26" s="14">
        <v>5</v>
      </c>
      <c r="AH26" s="14">
        <v>400</v>
      </c>
      <c r="AI26" s="14">
        <v>0</v>
      </c>
      <c r="AJ26" s="12"/>
      <c r="AK26" s="12"/>
      <c r="AL26" s="14">
        <v>400</v>
      </c>
      <c r="AO26" s="12">
        <v>1</v>
      </c>
      <c r="AP26" s="12">
        <v>1</v>
      </c>
      <c r="AQ26" s="12">
        <v>2.5</v>
      </c>
      <c r="AS26" s="12">
        <v>2</v>
      </c>
      <c r="AT26" s="12">
        <v>2</v>
      </c>
      <c r="AV26" s="12" t="s">
        <v>188</v>
      </c>
      <c r="AW26" s="12" t="s">
        <v>44</v>
      </c>
      <c r="AX26" s="12"/>
      <c r="AY26" s="12"/>
      <c r="BA26" s="14" t="s">
        <v>163</v>
      </c>
      <c r="BB26" s="12" t="s">
        <v>25</v>
      </c>
      <c r="BC26" s="12">
        <v>45</v>
      </c>
      <c r="BD26" s="12">
        <v>1</v>
      </c>
      <c r="BE26" s="12">
        <v>60</v>
      </c>
      <c r="BF26" s="12" t="s">
        <v>242</v>
      </c>
      <c r="BG26" s="12">
        <v>60</v>
      </c>
      <c r="BH26" s="14">
        <v>1</v>
      </c>
      <c r="BI26" s="14">
        <v>93750</v>
      </c>
      <c r="BJ26" s="122">
        <v>0.105</v>
      </c>
      <c r="BK26" s="122">
        <v>1.5</v>
      </c>
      <c r="BL26" s="122">
        <v>0.5</v>
      </c>
      <c r="BM26" s="16">
        <f t="shared" si="2"/>
        <v>45</v>
      </c>
      <c r="BN26" s="122">
        <v>2</v>
      </c>
      <c r="BO26" s="122">
        <v>-4</v>
      </c>
      <c r="BP26" s="122">
        <v>4</v>
      </c>
      <c r="BQ26" s="12">
        <v>10</v>
      </c>
      <c r="BR26" s="12" t="s">
        <v>203</v>
      </c>
      <c r="BT26" s="12"/>
      <c r="BU26" s="12"/>
      <c r="CA26" s="16"/>
      <c r="CB26" s="12"/>
      <c r="CC26" s="12"/>
      <c r="CD26" s="12"/>
      <c r="CE26" s="12"/>
      <c r="CF26" s="12"/>
      <c r="CH26" s="15" t="s">
        <v>191</v>
      </c>
      <c r="CI26" s="15"/>
      <c r="CJ26" s="12"/>
      <c r="CK26" s="12"/>
      <c r="CL26" s="12"/>
      <c r="CR26" s="17"/>
      <c r="CS26" s="12"/>
      <c r="CT26" s="12"/>
      <c r="CU26" s="12"/>
      <c r="CV26" s="12"/>
      <c r="CW26" s="12"/>
      <c r="CY26" s="12"/>
      <c r="CZ26" s="12"/>
      <c r="DF26" s="17"/>
      <c r="DG26" s="12"/>
      <c r="DH26" s="12"/>
      <c r="DI26" s="12"/>
      <c r="DJ26" s="12"/>
      <c r="DK26" s="12"/>
      <c r="DM26" s="12"/>
      <c r="DN26" s="12"/>
      <c r="DT26" s="17"/>
      <c r="DU26" s="12"/>
      <c r="DV26" s="12"/>
      <c r="DW26" s="12"/>
      <c r="DX26" s="12"/>
      <c r="DY26" s="12"/>
      <c r="EA26" s="15"/>
      <c r="EC26" s="21" t="s">
        <v>87</v>
      </c>
      <c r="ED26" s="21"/>
      <c r="EE26" s="21"/>
      <c r="EF26" s="21"/>
      <c r="EG26" s="21"/>
      <c r="EH26" s="21"/>
      <c r="EI26" s="21"/>
      <c r="EJ26" s="21"/>
      <c r="EK26" s="21"/>
      <c r="EL26" s="21"/>
      <c r="EM26" s="21"/>
      <c r="EN26" s="21"/>
      <c r="ES26" s="21"/>
      <c r="ET26" s="21"/>
      <c r="EU26" s="21"/>
      <c r="EV26" s="21"/>
      <c r="EW26" s="21"/>
      <c r="EX26" s="12" t="s">
        <v>158</v>
      </c>
      <c r="EY26">
        <v>5</v>
      </c>
      <c r="EZ26"/>
      <c r="FA26">
        <v>5</v>
      </c>
      <c r="FB26"/>
      <c r="FC26" s="116"/>
      <c r="FD26" s="116">
        <v>0.93889999999999996</v>
      </c>
      <c r="FE26" s="12"/>
      <c r="FF26" s="12"/>
      <c r="FG26" s="12"/>
      <c r="FH26" s="12"/>
      <c r="FI26" s="12"/>
      <c r="FJ26" s="12"/>
      <c r="FK26" s="12"/>
      <c r="FL26" s="12"/>
      <c r="FM26" s="12"/>
      <c r="FN26" s="12"/>
      <c r="FO26" s="116"/>
      <c r="FP26" s="12"/>
      <c r="FQ26" s="116"/>
      <c r="FR26" s="12"/>
      <c r="FS26" s="12"/>
      <c r="FT26" s="12"/>
      <c r="FU26" s="12"/>
      <c r="FV26" s="12"/>
      <c r="FW26" s="12"/>
      <c r="FX26" s="12"/>
      <c r="FY26" s="12"/>
      <c r="FZ26" s="12"/>
      <c r="GA26" s="12"/>
      <c r="GB26" s="12"/>
      <c r="GC26" s="12"/>
      <c r="GD26" s="12"/>
      <c r="GE26" s="12"/>
      <c r="GF26" s="12"/>
      <c r="GG26" s="12"/>
      <c r="GH26" s="128">
        <v>0.30640000000000001</v>
      </c>
      <c r="GI26" s="128">
        <v>0.25330000000000003</v>
      </c>
      <c r="GJ26" s="128">
        <v>0.31069999999999998</v>
      </c>
      <c r="GK26" s="128">
        <v>0.35709999999999997</v>
      </c>
      <c r="GL26"/>
      <c r="GM26" s="128">
        <v>0.31330000000000002</v>
      </c>
      <c r="GN26" s="128">
        <v>0.25629999999999997</v>
      </c>
      <c r="GO26" s="128">
        <v>0.31390000000000001</v>
      </c>
      <c r="GP26" s="128">
        <v>0.35909999999999997</v>
      </c>
      <c r="GQ26"/>
    </row>
    <row r="27" spans="1:199" x14ac:dyDescent="0.2">
      <c r="A27" s="121" t="s">
        <v>317</v>
      </c>
      <c r="B27" s="12" t="s">
        <v>319</v>
      </c>
      <c r="C27" s="12" t="s">
        <v>16</v>
      </c>
      <c r="D27" s="12" t="s">
        <v>22</v>
      </c>
      <c r="E27" s="12" t="s">
        <v>323</v>
      </c>
      <c r="F27" s="14">
        <v>1</v>
      </c>
      <c r="G27" s="12">
        <v>100</v>
      </c>
      <c r="H27" s="12" t="s">
        <v>14</v>
      </c>
      <c r="I27" s="9" t="s">
        <v>50</v>
      </c>
      <c r="J27" s="14">
        <v>12</v>
      </c>
      <c r="L27" s="12" t="s">
        <v>11</v>
      </c>
      <c r="M27" s="14" t="s">
        <v>170</v>
      </c>
      <c r="O27" s="12" t="s">
        <v>54</v>
      </c>
      <c r="P27" s="12" t="s">
        <v>155</v>
      </c>
      <c r="R27" s="14" t="s">
        <v>156</v>
      </c>
      <c r="AA27" s="13" t="s">
        <v>42</v>
      </c>
      <c r="AB27" s="122">
        <v>0.92578000000000005</v>
      </c>
      <c r="AC27" s="13"/>
      <c r="AD27" s="13">
        <v>8</v>
      </c>
      <c r="AE27" s="12">
        <v>0.1</v>
      </c>
      <c r="AF27" s="14">
        <v>5</v>
      </c>
      <c r="AH27" s="12">
        <v>400</v>
      </c>
      <c r="AI27" s="12">
        <v>0</v>
      </c>
      <c r="AJ27" s="12"/>
      <c r="AK27" s="12"/>
      <c r="AL27" s="12">
        <v>400</v>
      </c>
      <c r="AO27" s="12">
        <v>1</v>
      </c>
      <c r="AP27" s="12">
        <v>1</v>
      </c>
      <c r="AQ27" s="12">
        <v>2.5</v>
      </c>
      <c r="AS27" s="12">
        <v>2</v>
      </c>
      <c r="AT27" s="12">
        <v>2</v>
      </c>
      <c r="AV27" s="12" t="s">
        <v>188</v>
      </c>
      <c r="AW27" s="12" t="s">
        <v>44</v>
      </c>
      <c r="AX27" s="12"/>
      <c r="AY27" s="12"/>
      <c r="BA27" s="14" t="s">
        <v>163</v>
      </c>
      <c r="BB27" s="12" t="s">
        <v>25</v>
      </c>
      <c r="BC27" s="12">
        <v>30</v>
      </c>
      <c r="BD27" s="12">
        <v>1</v>
      </c>
      <c r="BE27" s="12">
        <v>60</v>
      </c>
      <c r="BF27" s="12" t="s">
        <v>242</v>
      </c>
      <c r="BG27" s="12">
        <v>60</v>
      </c>
      <c r="BH27" s="14">
        <v>1</v>
      </c>
      <c r="BI27" s="122">
        <v>62500</v>
      </c>
      <c r="BJ27" s="122">
        <v>0.105</v>
      </c>
      <c r="BK27" s="122">
        <v>1.5</v>
      </c>
      <c r="BL27" s="122">
        <v>0.5</v>
      </c>
      <c r="BM27" s="16">
        <f t="shared" si="2"/>
        <v>30</v>
      </c>
      <c r="BN27" s="122">
        <v>2</v>
      </c>
      <c r="BO27" s="122">
        <v>-4</v>
      </c>
      <c r="BP27" s="122">
        <v>4</v>
      </c>
      <c r="BQ27" s="12">
        <v>10</v>
      </c>
      <c r="BR27" s="12" t="s">
        <v>203</v>
      </c>
      <c r="BT27" s="12"/>
      <c r="BU27" s="12"/>
      <c r="CA27" s="16"/>
      <c r="CB27" s="12"/>
      <c r="CC27" s="12"/>
      <c r="CD27" s="12"/>
      <c r="CE27" s="12"/>
      <c r="CF27" s="12"/>
      <c r="CH27" s="15" t="s">
        <v>191</v>
      </c>
      <c r="CI27" s="15"/>
      <c r="CJ27" s="12"/>
      <c r="CK27" s="12"/>
      <c r="CL27" s="12"/>
      <c r="CR27" s="17"/>
      <c r="CS27" s="12"/>
      <c r="CT27" s="12"/>
      <c r="CU27" s="12"/>
      <c r="CV27" s="12"/>
      <c r="CW27" s="12"/>
      <c r="CY27" s="12"/>
      <c r="CZ27" s="12"/>
      <c r="DF27" s="17"/>
      <c r="DG27" s="12"/>
      <c r="DH27" s="12"/>
      <c r="DI27" s="12"/>
      <c r="DJ27" s="12"/>
      <c r="DK27" s="12"/>
      <c r="DM27" s="12"/>
      <c r="DN27" s="12"/>
      <c r="DT27" s="17"/>
      <c r="DU27" s="12"/>
      <c r="DV27" s="12"/>
      <c r="DW27" s="12"/>
      <c r="DX27" s="12"/>
      <c r="DY27" s="12"/>
      <c r="EA27" s="15"/>
      <c r="EC27" s="21" t="s">
        <v>190</v>
      </c>
      <c r="ED27" s="21"/>
      <c r="EE27" s="21"/>
      <c r="EF27" s="21"/>
      <c r="EG27" s="21"/>
      <c r="EH27" s="21"/>
      <c r="EI27" s="21"/>
      <c r="EJ27" s="21"/>
      <c r="EK27" s="21"/>
      <c r="EL27" s="21"/>
      <c r="EM27" s="21"/>
      <c r="EN27" s="21"/>
      <c r="ES27" s="21"/>
      <c r="ET27" s="21"/>
      <c r="EU27" s="21"/>
      <c r="EV27" s="21"/>
      <c r="EW27" s="21"/>
      <c r="EX27" s="12" t="s">
        <v>158</v>
      </c>
      <c r="EY27">
        <v>7</v>
      </c>
      <c r="EZ27"/>
      <c r="FA27">
        <v>13</v>
      </c>
      <c r="FB27"/>
      <c r="FC27" s="116"/>
      <c r="FD27" s="116">
        <v>1</v>
      </c>
      <c r="FE27" s="12"/>
      <c r="FF27" s="12"/>
      <c r="FG27" s="12"/>
      <c r="FH27" s="12"/>
      <c r="FI27" s="12"/>
      <c r="FJ27" s="12"/>
      <c r="FK27" s="12"/>
      <c r="FL27" s="12"/>
      <c r="FM27" s="12"/>
      <c r="FN27" s="12"/>
      <c r="FO27" s="116"/>
      <c r="FP27" s="12"/>
      <c r="FQ27" s="116"/>
      <c r="FR27" s="12"/>
      <c r="FS27" s="12"/>
      <c r="FT27" s="12"/>
      <c r="FU27" s="12"/>
      <c r="FV27" s="12"/>
      <c r="FW27" s="12"/>
      <c r="FX27" s="12"/>
      <c r="FY27" s="12"/>
      <c r="FZ27" s="12"/>
      <c r="GA27" s="12"/>
      <c r="GB27" s="12"/>
      <c r="GC27" s="12"/>
      <c r="GD27" s="12"/>
      <c r="GE27" s="12"/>
      <c r="GF27" s="12"/>
      <c r="GG27" s="12"/>
      <c r="GH27" s="128" t="s">
        <v>337</v>
      </c>
      <c r="GI27" t="s">
        <v>337</v>
      </c>
      <c r="GJ27" t="s">
        <v>337</v>
      </c>
      <c r="GK27" t="s">
        <v>337</v>
      </c>
      <c r="GL27"/>
      <c r="GM27" s="128" t="s">
        <v>336</v>
      </c>
      <c r="GN27" t="s">
        <v>337</v>
      </c>
      <c r="GO27" t="s">
        <v>337</v>
      </c>
      <c r="GP27" t="s">
        <v>337</v>
      </c>
      <c r="GQ27"/>
    </row>
    <row r="28" spans="1:199" x14ac:dyDescent="0.2">
      <c r="A28" s="121" t="s">
        <v>318</v>
      </c>
      <c r="B28" s="12" t="s">
        <v>319</v>
      </c>
      <c r="C28" s="12" t="s">
        <v>16</v>
      </c>
      <c r="D28" s="12" t="s">
        <v>22</v>
      </c>
      <c r="E28" s="12" t="s">
        <v>323</v>
      </c>
      <c r="F28" s="14">
        <v>1</v>
      </c>
      <c r="G28" s="12">
        <v>100</v>
      </c>
      <c r="H28" s="12" t="s">
        <v>14</v>
      </c>
      <c r="I28" s="9" t="s">
        <v>50</v>
      </c>
      <c r="J28" s="14">
        <v>12</v>
      </c>
      <c r="L28" s="12" t="s">
        <v>11</v>
      </c>
      <c r="M28" s="14" t="s">
        <v>170</v>
      </c>
      <c r="O28" s="12" t="s">
        <v>54</v>
      </c>
      <c r="P28" s="12" t="s">
        <v>155</v>
      </c>
      <c r="R28" s="14" t="s">
        <v>156</v>
      </c>
      <c r="AA28" s="13" t="s">
        <v>42</v>
      </c>
      <c r="AB28" s="122">
        <v>0.92578000000000005</v>
      </c>
      <c r="AC28" s="13"/>
      <c r="AD28" s="13">
        <v>8</v>
      </c>
      <c r="AE28" s="12">
        <v>0.1</v>
      </c>
      <c r="AF28" s="14">
        <v>5</v>
      </c>
      <c r="AH28" s="14">
        <v>400</v>
      </c>
      <c r="AI28" s="14">
        <v>0</v>
      </c>
      <c r="AJ28" s="12"/>
      <c r="AK28" s="12"/>
      <c r="AL28" s="14">
        <v>400</v>
      </c>
      <c r="AO28" s="12">
        <v>1</v>
      </c>
      <c r="AP28" s="12">
        <v>1</v>
      </c>
      <c r="AQ28" s="12">
        <v>2.5</v>
      </c>
      <c r="AS28" s="12">
        <v>2</v>
      </c>
      <c r="AT28" s="12">
        <v>2</v>
      </c>
      <c r="AV28" s="12" t="s">
        <v>188</v>
      </c>
      <c r="AW28" s="12" t="s">
        <v>44</v>
      </c>
      <c r="AX28" s="12"/>
      <c r="AY28" s="12"/>
      <c r="BA28" s="14" t="s">
        <v>163</v>
      </c>
      <c r="BB28" s="12" t="s">
        <v>25</v>
      </c>
      <c r="BC28" s="12">
        <v>30</v>
      </c>
      <c r="BD28" s="12">
        <v>1</v>
      </c>
      <c r="BE28" s="12">
        <v>60</v>
      </c>
      <c r="BF28" s="12" t="s">
        <v>242</v>
      </c>
      <c r="BG28" s="12">
        <v>60</v>
      </c>
      <c r="BH28" s="14">
        <v>1</v>
      </c>
      <c r="BI28" s="122">
        <v>62500</v>
      </c>
      <c r="BJ28" s="122">
        <v>0.105</v>
      </c>
      <c r="BK28" s="122">
        <v>1.5</v>
      </c>
      <c r="BL28" s="122">
        <v>0.5</v>
      </c>
      <c r="BM28" s="16">
        <f t="shared" si="2"/>
        <v>30</v>
      </c>
      <c r="BN28" s="122">
        <v>2</v>
      </c>
      <c r="BO28" s="122">
        <v>-4</v>
      </c>
      <c r="BP28" s="122">
        <v>4</v>
      </c>
      <c r="BQ28" s="12">
        <v>10</v>
      </c>
      <c r="BR28" s="12" t="s">
        <v>203</v>
      </c>
      <c r="BT28" s="12"/>
      <c r="BU28" s="12"/>
      <c r="CA28" s="16"/>
      <c r="CB28" s="12"/>
      <c r="CC28" s="12"/>
      <c r="CD28" s="12"/>
      <c r="CE28" s="12"/>
      <c r="CF28" s="12"/>
      <c r="CH28" s="15" t="s">
        <v>191</v>
      </c>
      <c r="CI28" s="15"/>
      <c r="CJ28" s="12"/>
      <c r="CK28" s="12"/>
      <c r="CL28" s="12"/>
      <c r="CR28" s="17"/>
      <c r="CS28" s="12"/>
      <c r="CT28" s="12"/>
      <c r="CU28" s="12"/>
      <c r="CV28" s="12"/>
      <c r="CW28" s="12"/>
      <c r="CY28" s="12"/>
      <c r="CZ28" s="12"/>
      <c r="DF28" s="17"/>
      <c r="DG28" s="12"/>
      <c r="DH28" s="12"/>
      <c r="DI28" s="12"/>
      <c r="DJ28" s="12"/>
      <c r="DK28" s="12"/>
      <c r="DM28" s="12"/>
      <c r="DN28" s="12"/>
      <c r="DT28" s="17"/>
      <c r="DU28" s="12"/>
      <c r="DV28" s="12"/>
      <c r="DW28" s="12"/>
      <c r="DX28" s="12"/>
      <c r="DY28" s="12"/>
      <c r="EA28" s="15"/>
      <c r="EC28" s="21" t="s">
        <v>36</v>
      </c>
      <c r="ED28" s="21">
        <v>10</v>
      </c>
      <c r="EE28" s="21">
        <v>8</v>
      </c>
      <c r="EF28" s="21">
        <v>4</v>
      </c>
      <c r="EG28" s="21"/>
      <c r="EH28" s="21"/>
      <c r="EI28" s="21"/>
      <c r="EJ28" s="21"/>
      <c r="EK28" s="21"/>
      <c r="EL28" s="21"/>
      <c r="EM28" s="21"/>
      <c r="EN28" s="21"/>
      <c r="ES28" s="21"/>
      <c r="ET28" s="21"/>
      <c r="EU28" s="21"/>
      <c r="EV28" s="21"/>
      <c r="EW28" s="21"/>
      <c r="EX28" s="12" t="s">
        <v>158</v>
      </c>
      <c r="EY28">
        <v>7</v>
      </c>
      <c r="EZ28"/>
      <c r="FA28">
        <v>13</v>
      </c>
      <c r="FB28"/>
      <c r="FC28" s="116"/>
      <c r="FD28" s="116">
        <v>1</v>
      </c>
      <c r="FE28" s="12"/>
      <c r="FF28" s="12"/>
      <c r="FG28" s="12"/>
      <c r="FH28" s="12"/>
      <c r="FI28" s="12"/>
      <c r="FJ28" s="12"/>
      <c r="FK28" s="12"/>
      <c r="FL28" s="12"/>
      <c r="FM28" s="12"/>
      <c r="FN28" s="12"/>
      <c r="FO28" s="116"/>
      <c r="FP28" s="12"/>
      <c r="FQ28" s="116"/>
      <c r="FR28" s="12"/>
      <c r="FS28" s="12"/>
      <c r="FT28" s="12"/>
      <c r="FU28" s="12"/>
      <c r="FV28" s="12"/>
      <c r="FW28" s="12"/>
      <c r="FX28" s="12"/>
      <c r="FY28" s="12"/>
      <c r="FZ28" s="12"/>
      <c r="GA28" s="12"/>
      <c r="GB28" s="12"/>
      <c r="GC28" s="12"/>
      <c r="GD28" s="12"/>
      <c r="GE28" s="12"/>
      <c r="GF28" s="12"/>
      <c r="GG28" s="12"/>
      <c r="GH28" s="128">
        <v>5.57E-2</v>
      </c>
      <c r="GI28" s="128">
        <v>4.07E-2</v>
      </c>
      <c r="GJ28" s="128">
        <v>5.5399999999999998E-2</v>
      </c>
      <c r="GK28" s="128">
        <v>7.4999999999999997E-2</v>
      </c>
      <c r="GL28"/>
      <c r="GM28" s="128">
        <v>5.57E-2</v>
      </c>
      <c r="GN28" s="128">
        <v>4.07E-2</v>
      </c>
      <c r="GO28" s="128">
        <v>5.5399999999999998E-2</v>
      </c>
      <c r="GP28" s="128">
        <v>7.4999999999999997E-2</v>
      </c>
      <c r="GQ28"/>
    </row>
    <row r="29" spans="1:199" x14ac:dyDescent="0.2">
      <c r="A29" s="121" t="s">
        <v>317</v>
      </c>
      <c r="B29" s="12" t="s">
        <v>319</v>
      </c>
      <c r="C29" s="12" t="s">
        <v>16</v>
      </c>
      <c r="D29" s="12" t="s">
        <v>22</v>
      </c>
      <c r="E29" s="12" t="s">
        <v>323</v>
      </c>
      <c r="F29" s="14">
        <v>1</v>
      </c>
      <c r="G29" s="12">
        <v>100</v>
      </c>
      <c r="H29" s="12" t="s">
        <v>14</v>
      </c>
      <c r="I29" s="9" t="s">
        <v>50</v>
      </c>
      <c r="J29" s="14">
        <v>12</v>
      </c>
      <c r="L29" s="12" t="s">
        <v>11</v>
      </c>
      <c r="M29" s="14" t="s">
        <v>170</v>
      </c>
      <c r="O29" s="12" t="s">
        <v>54</v>
      </c>
      <c r="P29" s="12" t="s">
        <v>155</v>
      </c>
      <c r="R29" s="14" t="s">
        <v>156</v>
      </c>
      <c r="AA29" s="13" t="s">
        <v>42</v>
      </c>
      <c r="AB29" s="122">
        <v>0.92578000000000005</v>
      </c>
      <c r="AC29" s="13"/>
      <c r="AD29" s="13">
        <v>8</v>
      </c>
      <c r="AE29" s="12">
        <v>0.1</v>
      </c>
      <c r="AF29" s="14">
        <v>5</v>
      </c>
      <c r="AH29" s="12">
        <v>400</v>
      </c>
      <c r="AI29" s="12">
        <v>0</v>
      </c>
      <c r="AJ29" s="12"/>
      <c r="AK29" s="12"/>
      <c r="AL29" s="12">
        <v>400</v>
      </c>
      <c r="AO29" s="12">
        <v>1</v>
      </c>
      <c r="AP29" s="12">
        <v>1</v>
      </c>
      <c r="AQ29" s="12">
        <v>2.5</v>
      </c>
      <c r="AS29" s="12">
        <v>2</v>
      </c>
      <c r="AT29" s="12">
        <v>2</v>
      </c>
      <c r="AV29" s="12" t="s">
        <v>188</v>
      </c>
      <c r="AW29" s="12" t="s">
        <v>44</v>
      </c>
      <c r="AX29" s="12"/>
      <c r="AY29" s="12"/>
      <c r="BA29" s="14" t="s">
        <v>163</v>
      </c>
      <c r="BB29" s="12" t="s">
        <v>25</v>
      </c>
      <c r="BC29" s="12">
        <v>30</v>
      </c>
      <c r="BD29" s="12">
        <v>1</v>
      </c>
      <c r="BE29" s="12">
        <v>60</v>
      </c>
      <c r="BF29" s="12" t="s">
        <v>242</v>
      </c>
      <c r="BG29" s="12">
        <v>60</v>
      </c>
      <c r="BH29" s="14">
        <v>1</v>
      </c>
      <c r="BI29" s="122">
        <v>62500</v>
      </c>
      <c r="BJ29" s="122">
        <v>0.105</v>
      </c>
      <c r="BK29" s="122">
        <v>1.5</v>
      </c>
      <c r="BL29" s="122">
        <v>0.5</v>
      </c>
      <c r="BM29" s="16">
        <f t="shared" si="2"/>
        <v>30</v>
      </c>
      <c r="BN29" s="122">
        <v>2</v>
      </c>
      <c r="BO29" s="122">
        <v>-4</v>
      </c>
      <c r="BP29" s="122">
        <v>4</v>
      </c>
      <c r="BQ29" s="12">
        <v>10</v>
      </c>
      <c r="BR29" s="12" t="s">
        <v>203</v>
      </c>
      <c r="BT29" s="12"/>
      <c r="BU29" s="12"/>
      <c r="CA29" s="16"/>
      <c r="CB29" s="12"/>
      <c r="CC29" s="12"/>
      <c r="CD29" s="12"/>
      <c r="CE29" s="12"/>
      <c r="CF29" s="12"/>
      <c r="CH29" s="15" t="s">
        <v>191</v>
      </c>
      <c r="CI29" s="15"/>
      <c r="CJ29" s="12"/>
      <c r="CK29" s="12"/>
      <c r="CL29" s="12"/>
      <c r="CR29" s="17"/>
      <c r="CS29" s="12"/>
      <c r="CT29" s="12"/>
      <c r="CU29" s="12"/>
      <c r="CV29" s="12"/>
      <c r="CW29" s="12"/>
      <c r="CY29" s="12"/>
      <c r="CZ29" s="12"/>
      <c r="DF29" s="17"/>
      <c r="DG29" s="12"/>
      <c r="DH29" s="12"/>
      <c r="DI29" s="12"/>
      <c r="DJ29" s="12"/>
      <c r="DK29" s="12"/>
      <c r="DM29" s="12"/>
      <c r="DN29" s="12"/>
      <c r="DT29" s="17"/>
      <c r="DU29" s="12"/>
      <c r="DV29" s="12"/>
      <c r="DW29" s="12"/>
      <c r="DX29" s="12"/>
      <c r="DY29" s="12"/>
      <c r="EA29" s="15"/>
      <c r="EC29" s="21" t="s">
        <v>36</v>
      </c>
      <c r="ED29" s="21">
        <v>16</v>
      </c>
      <c r="EE29" s="21">
        <v>14</v>
      </c>
      <c r="EF29" s="21">
        <v>4</v>
      </c>
      <c r="EG29" s="21"/>
      <c r="EH29" s="21"/>
      <c r="EI29" s="21"/>
      <c r="EJ29" s="21"/>
      <c r="EK29" s="21"/>
      <c r="EL29" s="21"/>
      <c r="EM29" s="21"/>
      <c r="EN29" s="21"/>
      <c r="ES29" s="21"/>
      <c r="ET29" s="21"/>
      <c r="EU29" s="21"/>
      <c r="EV29" s="21"/>
      <c r="EW29" s="21"/>
      <c r="EX29" s="12" t="s">
        <v>158</v>
      </c>
      <c r="EY29">
        <v>7</v>
      </c>
      <c r="EZ29"/>
      <c r="FA29">
        <v>13</v>
      </c>
      <c r="FB29"/>
      <c r="FC29" s="116"/>
      <c r="FD29" s="116">
        <v>1</v>
      </c>
      <c r="FE29" s="12"/>
      <c r="FF29" s="12"/>
      <c r="FG29" s="12"/>
      <c r="FH29" s="12"/>
      <c r="FI29" s="12"/>
      <c r="FJ29" s="12"/>
      <c r="FK29" s="12"/>
      <c r="FL29" s="12"/>
      <c r="FM29" s="12"/>
      <c r="FN29" s="12"/>
      <c r="FO29" s="116"/>
      <c r="FP29" s="12"/>
      <c r="FQ29" s="116"/>
      <c r="FR29" s="12"/>
      <c r="FS29" s="12"/>
      <c r="FT29" s="12"/>
      <c r="FU29" s="12"/>
      <c r="FV29" s="12"/>
      <c r="FW29" s="12"/>
      <c r="FX29" s="12"/>
      <c r="FY29" s="12"/>
      <c r="FZ29" s="12"/>
      <c r="GA29" s="12"/>
      <c r="GB29" s="12"/>
      <c r="GC29" s="12"/>
      <c r="GD29" s="12"/>
      <c r="GE29" s="12"/>
      <c r="GF29" s="12"/>
      <c r="GG29" s="12"/>
      <c r="GH29" s="128">
        <v>3.6499999999999998E-2</v>
      </c>
      <c r="GI29" s="128">
        <v>2.9399999999999999E-2</v>
      </c>
      <c r="GJ29" s="128">
        <v>3.6999999999999998E-2</v>
      </c>
      <c r="GK29" s="128">
        <v>4.3099999999999999E-2</v>
      </c>
      <c r="GL29"/>
      <c r="GM29" s="128">
        <v>3.6499999999999998E-2</v>
      </c>
      <c r="GN29" s="128">
        <v>2.9399999999999999E-2</v>
      </c>
      <c r="GO29" s="128">
        <v>3.6999999999999998E-2</v>
      </c>
      <c r="GP29" s="128">
        <v>4.3099999999999999E-2</v>
      </c>
      <c r="GQ29"/>
    </row>
    <row r="30" spans="1:199" x14ac:dyDescent="0.2">
      <c r="A30" s="121" t="s">
        <v>318</v>
      </c>
      <c r="B30" s="12" t="s">
        <v>319</v>
      </c>
      <c r="C30" s="12" t="s">
        <v>16</v>
      </c>
      <c r="D30" s="12" t="s">
        <v>22</v>
      </c>
      <c r="E30" s="12" t="s">
        <v>323</v>
      </c>
      <c r="F30" s="14">
        <v>1</v>
      </c>
      <c r="G30" s="12">
        <v>100</v>
      </c>
      <c r="H30" s="12" t="s">
        <v>14</v>
      </c>
      <c r="I30" s="9" t="s">
        <v>50</v>
      </c>
      <c r="J30" s="14">
        <v>12</v>
      </c>
      <c r="L30" s="12" t="s">
        <v>11</v>
      </c>
      <c r="M30" s="14" t="s">
        <v>170</v>
      </c>
      <c r="O30" s="12" t="s">
        <v>54</v>
      </c>
      <c r="P30" s="12" t="s">
        <v>155</v>
      </c>
      <c r="R30" s="14" t="s">
        <v>156</v>
      </c>
      <c r="AA30" s="13" t="s">
        <v>42</v>
      </c>
      <c r="AB30" s="122">
        <v>0.92578000000000005</v>
      </c>
      <c r="AC30" s="13"/>
      <c r="AD30" s="13">
        <v>8</v>
      </c>
      <c r="AE30" s="12">
        <v>0.1</v>
      </c>
      <c r="AF30" s="14">
        <v>5</v>
      </c>
      <c r="AH30" s="14">
        <v>400</v>
      </c>
      <c r="AI30" s="14">
        <v>0</v>
      </c>
      <c r="AJ30" s="12"/>
      <c r="AK30" s="12"/>
      <c r="AL30" s="14">
        <v>400</v>
      </c>
      <c r="AO30" s="12">
        <v>1</v>
      </c>
      <c r="AP30" s="12">
        <v>1</v>
      </c>
      <c r="AQ30" s="12">
        <v>2.5</v>
      </c>
      <c r="AS30" s="12">
        <v>2</v>
      </c>
      <c r="AT30" s="12">
        <v>2</v>
      </c>
      <c r="AV30" s="12" t="s">
        <v>188</v>
      </c>
      <c r="AW30" s="12" t="s">
        <v>44</v>
      </c>
      <c r="AX30" s="12"/>
      <c r="AY30" s="12"/>
      <c r="BA30" s="14" t="s">
        <v>163</v>
      </c>
      <c r="BB30" s="12" t="s">
        <v>25</v>
      </c>
      <c r="BC30" s="12">
        <v>30</v>
      </c>
      <c r="BD30" s="12">
        <v>1</v>
      </c>
      <c r="BE30" s="12">
        <v>60</v>
      </c>
      <c r="BF30" s="12" t="s">
        <v>242</v>
      </c>
      <c r="BG30" s="12">
        <v>60</v>
      </c>
      <c r="BH30" s="14">
        <v>1</v>
      </c>
      <c r="BI30" s="122">
        <v>62500</v>
      </c>
      <c r="BJ30" s="122">
        <v>0.105</v>
      </c>
      <c r="BK30" s="122">
        <v>1.5</v>
      </c>
      <c r="BL30" s="122">
        <v>0.5</v>
      </c>
      <c r="BM30" s="16">
        <f t="shared" si="2"/>
        <v>30</v>
      </c>
      <c r="BN30" s="122">
        <v>2</v>
      </c>
      <c r="BO30" s="122">
        <v>-4</v>
      </c>
      <c r="BP30" s="122">
        <v>4</v>
      </c>
      <c r="BQ30" s="12">
        <v>10</v>
      </c>
      <c r="BR30" s="12" t="s">
        <v>203</v>
      </c>
      <c r="BT30" s="12"/>
      <c r="BU30" s="12"/>
      <c r="CA30" s="16"/>
      <c r="CB30" s="12"/>
      <c r="CC30" s="12"/>
      <c r="CD30" s="12"/>
      <c r="CE30" s="12"/>
      <c r="CF30" s="12"/>
      <c r="CH30" s="15" t="s">
        <v>191</v>
      </c>
      <c r="CI30" s="15"/>
      <c r="CJ30" s="12"/>
      <c r="CK30" s="12"/>
      <c r="CL30" s="12"/>
      <c r="CR30" s="17"/>
      <c r="CS30" s="12"/>
      <c r="CT30" s="12"/>
      <c r="CU30" s="12"/>
      <c r="CV30" s="12"/>
      <c r="CW30" s="12"/>
      <c r="CY30" s="12"/>
      <c r="CZ30" s="12"/>
      <c r="DF30" s="17"/>
      <c r="DG30" s="12"/>
      <c r="DH30" s="12"/>
      <c r="DI30" s="12"/>
      <c r="DJ30" s="12"/>
      <c r="DK30" s="12"/>
      <c r="DM30" s="12"/>
      <c r="DN30" s="12"/>
      <c r="DT30" s="17"/>
      <c r="DU30" s="12"/>
      <c r="DV30" s="12"/>
      <c r="DW30" s="12"/>
      <c r="DX30" s="12"/>
      <c r="DY30" s="12"/>
      <c r="EA30" s="15"/>
      <c r="EC30" s="21" t="s">
        <v>37</v>
      </c>
      <c r="ED30" s="21">
        <v>16</v>
      </c>
      <c r="EE30" s="21">
        <v>6</v>
      </c>
      <c r="EF30" s="21">
        <v>4</v>
      </c>
      <c r="EG30" s="21"/>
      <c r="EH30" s="21"/>
      <c r="EI30" s="21"/>
      <c r="EJ30" s="21"/>
      <c r="EK30" s="21"/>
      <c r="EL30" s="21"/>
      <c r="EM30" s="21"/>
      <c r="EN30" s="21"/>
      <c r="ES30" s="21"/>
      <c r="ET30" s="21"/>
      <c r="EU30" s="21"/>
      <c r="EV30" s="21"/>
      <c r="EW30" s="21"/>
      <c r="EX30" s="12" t="s">
        <v>158</v>
      </c>
      <c r="EY30">
        <v>7</v>
      </c>
      <c r="EZ30"/>
      <c r="FA30">
        <v>13</v>
      </c>
      <c r="FB30"/>
      <c r="FC30" s="116"/>
      <c r="FD30" s="116">
        <v>1</v>
      </c>
      <c r="FE30" s="12"/>
      <c r="FF30" s="12"/>
      <c r="FG30" s="12"/>
      <c r="FH30" s="12"/>
      <c r="FI30" s="12"/>
      <c r="FJ30" s="12"/>
      <c r="FK30" s="12"/>
      <c r="FL30" s="12"/>
      <c r="FM30" s="12"/>
      <c r="FN30" s="12"/>
      <c r="FO30" s="116"/>
      <c r="FP30" s="12"/>
      <c r="FQ30" s="116"/>
      <c r="FR30" s="12"/>
      <c r="FS30" s="12"/>
      <c r="FT30" s="12"/>
      <c r="FU30" s="12"/>
      <c r="FV30" s="12"/>
      <c r="FW30" s="12"/>
      <c r="FX30" s="12"/>
      <c r="FY30" s="12"/>
      <c r="FZ30" s="12"/>
      <c r="GA30" s="12"/>
      <c r="GB30" s="12"/>
      <c r="GC30" s="12"/>
      <c r="GD30" s="12"/>
      <c r="GE30" s="12"/>
      <c r="GF30" s="12"/>
      <c r="GG30" s="12"/>
      <c r="GH30" s="128">
        <v>0.27489999999999998</v>
      </c>
      <c r="GI30" s="128">
        <v>0.21460000000000001</v>
      </c>
      <c r="GJ30" s="128">
        <v>0.27839999999999998</v>
      </c>
      <c r="GK30" s="128">
        <v>0.3276</v>
      </c>
      <c r="GL30"/>
      <c r="GM30" s="128">
        <v>0.27489999999999998</v>
      </c>
      <c r="GN30" s="128">
        <v>0.21460000000000001</v>
      </c>
      <c r="GO30" s="128">
        <v>0.27839999999999998</v>
      </c>
      <c r="GP30" s="128">
        <v>0.3276</v>
      </c>
      <c r="GQ30"/>
    </row>
    <row r="31" spans="1:199" x14ac:dyDescent="0.2">
      <c r="A31" s="121" t="s">
        <v>317</v>
      </c>
      <c r="B31" s="12" t="s">
        <v>319</v>
      </c>
      <c r="C31" s="12" t="s">
        <v>16</v>
      </c>
      <c r="D31" s="12" t="s">
        <v>22</v>
      </c>
      <c r="E31" s="12" t="s">
        <v>323</v>
      </c>
      <c r="F31" s="14">
        <v>1</v>
      </c>
      <c r="G31" s="12">
        <v>100</v>
      </c>
      <c r="H31" s="12" t="s">
        <v>14</v>
      </c>
      <c r="I31" s="9" t="s">
        <v>50</v>
      </c>
      <c r="J31" s="14">
        <v>12</v>
      </c>
      <c r="L31" s="12" t="s">
        <v>11</v>
      </c>
      <c r="M31" s="14" t="s">
        <v>170</v>
      </c>
      <c r="O31" s="12" t="s">
        <v>54</v>
      </c>
      <c r="P31" s="12" t="s">
        <v>155</v>
      </c>
      <c r="R31" s="14" t="s">
        <v>156</v>
      </c>
      <c r="AA31" s="13" t="s">
        <v>42</v>
      </c>
      <c r="AB31" s="122">
        <v>0.92578000000000005</v>
      </c>
      <c r="AC31" s="13"/>
      <c r="AD31" s="13">
        <v>8</v>
      </c>
      <c r="AE31" s="12">
        <v>0.1</v>
      </c>
      <c r="AF31" s="14">
        <v>5</v>
      </c>
      <c r="AH31" s="12">
        <v>400</v>
      </c>
      <c r="AI31" s="12">
        <v>0</v>
      </c>
      <c r="AJ31" s="12"/>
      <c r="AK31" s="12"/>
      <c r="AL31" s="12">
        <v>400</v>
      </c>
      <c r="AO31" s="12">
        <v>1</v>
      </c>
      <c r="AP31" s="12">
        <v>1</v>
      </c>
      <c r="AQ31" s="12">
        <v>2.5</v>
      </c>
      <c r="AS31" s="12">
        <v>2</v>
      </c>
      <c r="AT31" s="12">
        <v>2</v>
      </c>
      <c r="AV31" s="12" t="s">
        <v>188</v>
      </c>
      <c r="AW31" s="12" t="s">
        <v>44</v>
      </c>
      <c r="AX31" s="12"/>
      <c r="AY31" s="12"/>
      <c r="BA31" s="14" t="s">
        <v>163</v>
      </c>
      <c r="BB31" s="12" t="s">
        <v>25</v>
      </c>
      <c r="BC31" s="12">
        <v>30</v>
      </c>
      <c r="BD31" s="12">
        <v>1</v>
      </c>
      <c r="BE31" s="12">
        <v>60</v>
      </c>
      <c r="BF31" s="12" t="s">
        <v>242</v>
      </c>
      <c r="BG31" s="12">
        <v>60</v>
      </c>
      <c r="BH31" s="14">
        <v>1</v>
      </c>
      <c r="BI31" s="122">
        <v>62500</v>
      </c>
      <c r="BJ31" s="122">
        <v>0.105</v>
      </c>
      <c r="BK31" s="122">
        <v>1.5</v>
      </c>
      <c r="BL31" s="122">
        <v>0.5</v>
      </c>
      <c r="BM31" s="16">
        <f t="shared" si="2"/>
        <v>30</v>
      </c>
      <c r="BN31" s="122">
        <v>2</v>
      </c>
      <c r="BO31" s="122">
        <v>-4</v>
      </c>
      <c r="BP31" s="122">
        <v>4</v>
      </c>
      <c r="BQ31" s="12">
        <v>10</v>
      </c>
      <c r="BR31" s="12" t="s">
        <v>203</v>
      </c>
      <c r="BT31" s="12"/>
      <c r="BU31" s="12"/>
      <c r="CA31" s="16"/>
      <c r="CB31" s="12"/>
      <c r="CC31" s="12"/>
      <c r="CD31" s="12"/>
      <c r="CE31" s="12"/>
      <c r="CF31" s="12"/>
      <c r="CH31" s="15" t="s">
        <v>191</v>
      </c>
      <c r="CI31" s="15"/>
      <c r="CJ31" s="12"/>
      <c r="CK31" s="12"/>
      <c r="CL31" s="12"/>
      <c r="CR31" s="17"/>
      <c r="CS31" s="12"/>
      <c r="CT31" s="12"/>
      <c r="CU31" s="12"/>
      <c r="CV31" s="12"/>
      <c r="CW31" s="12"/>
      <c r="CY31" s="12"/>
      <c r="CZ31" s="12"/>
      <c r="DF31" s="17"/>
      <c r="DG31" s="12"/>
      <c r="DH31" s="12"/>
      <c r="DI31" s="12"/>
      <c r="DJ31" s="12"/>
      <c r="DK31" s="12"/>
      <c r="DM31" s="12"/>
      <c r="DN31" s="12"/>
      <c r="DT31" s="17"/>
      <c r="DU31" s="12"/>
      <c r="DV31" s="12"/>
      <c r="DW31" s="12"/>
      <c r="DX31" s="12"/>
      <c r="DY31" s="12"/>
      <c r="EA31" s="15"/>
      <c r="EC31" s="21" t="s">
        <v>87</v>
      </c>
      <c r="ED31" s="21"/>
      <c r="EE31" s="21"/>
      <c r="EF31" s="21"/>
      <c r="EG31" s="21"/>
      <c r="EH31" s="21"/>
      <c r="EI31" s="21"/>
      <c r="EJ31" s="21"/>
      <c r="EK31" s="21"/>
      <c r="EL31" s="21"/>
      <c r="EM31" s="21"/>
      <c r="EN31" s="21"/>
      <c r="ES31" s="21"/>
      <c r="ET31" s="21"/>
      <c r="EU31" s="21"/>
      <c r="EV31" s="21"/>
      <c r="EW31" s="21"/>
      <c r="EX31" s="12" t="s">
        <v>158</v>
      </c>
      <c r="EY31">
        <v>7</v>
      </c>
      <c r="EZ31"/>
      <c r="FA31">
        <v>13</v>
      </c>
      <c r="FB31"/>
      <c r="FC31" s="116"/>
      <c r="FD31" s="116">
        <v>1</v>
      </c>
      <c r="FE31" s="12"/>
      <c r="FF31" s="12"/>
      <c r="FG31" s="12"/>
      <c r="FH31" s="12"/>
      <c r="FI31" s="12"/>
      <c r="FJ31" s="12"/>
      <c r="FK31" s="12"/>
      <c r="FL31" s="12"/>
      <c r="FM31" s="12"/>
      <c r="FN31" s="12"/>
      <c r="FO31" s="116"/>
      <c r="FP31" s="12"/>
      <c r="FQ31" s="116"/>
      <c r="FR31" s="12"/>
      <c r="FS31" s="12"/>
      <c r="FT31" s="12"/>
      <c r="FU31" s="12"/>
      <c r="FV31" s="12"/>
      <c r="FW31" s="12"/>
      <c r="FX31" s="12"/>
      <c r="FY31" s="12"/>
      <c r="FZ31" s="12"/>
      <c r="GA31" s="12"/>
      <c r="GB31" s="12"/>
      <c r="GC31" s="12"/>
      <c r="GD31" s="12"/>
      <c r="GE31" s="12"/>
      <c r="GF31" s="12"/>
      <c r="GG31" s="12"/>
      <c r="GH31" s="128">
        <v>0.34710000000000002</v>
      </c>
      <c r="GI31" s="128">
        <v>0.30649999999999999</v>
      </c>
      <c r="GJ31" s="128">
        <v>0.3498</v>
      </c>
      <c r="GK31" s="128">
        <v>0.38030000000000003</v>
      </c>
      <c r="GL31"/>
      <c r="GM31" s="128">
        <v>0.34710000000000002</v>
      </c>
      <c r="GN31" s="128">
        <v>0.30649999999999999</v>
      </c>
      <c r="GO31" s="128">
        <v>0.3498</v>
      </c>
      <c r="GP31" s="128">
        <v>0.38030000000000003</v>
      </c>
      <c r="GQ31"/>
    </row>
    <row r="32" spans="1:199" x14ac:dyDescent="0.2">
      <c r="A32" s="121" t="s">
        <v>318</v>
      </c>
      <c r="B32" s="12" t="s">
        <v>319</v>
      </c>
      <c r="C32" s="12" t="s">
        <v>16</v>
      </c>
      <c r="D32" s="12" t="s">
        <v>22</v>
      </c>
      <c r="E32" s="12" t="s">
        <v>323</v>
      </c>
      <c r="F32" s="14">
        <v>1</v>
      </c>
      <c r="G32" s="12">
        <v>100</v>
      </c>
      <c r="H32" s="12" t="s">
        <v>14</v>
      </c>
      <c r="I32" s="9" t="s">
        <v>50</v>
      </c>
      <c r="J32" s="14">
        <v>12</v>
      </c>
      <c r="L32" s="12" t="s">
        <v>11</v>
      </c>
      <c r="M32" s="14" t="s">
        <v>170</v>
      </c>
      <c r="O32" s="12" t="s">
        <v>54</v>
      </c>
      <c r="P32" s="12" t="s">
        <v>155</v>
      </c>
      <c r="R32" s="14" t="s">
        <v>156</v>
      </c>
      <c r="AA32" s="13" t="s">
        <v>42</v>
      </c>
      <c r="AB32" s="122">
        <v>0.92578000000000005</v>
      </c>
      <c r="AC32" s="13"/>
      <c r="AD32" s="13">
        <v>8</v>
      </c>
      <c r="AE32" s="12">
        <v>0.1</v>
      </c>
      <c r="AF32" s="14">
        <v>5</v>
      </c>
      <c r="AH32" s="14">
        <v>400</v>
      </c>
      <c r="AI32" s="14">
        <v>0</v>
      </c>
      <c r="AJ32" s="12"/>
      <c r="AK32" s="12"/>
      <c r="AL32" s="14">
        <v>400</v>
      </c>
      <c r="AO32" s="12">
        <v>1</v>
      </c>
      <c r="AP32" s="12">
        <v>1</v>
      </c>
      <c r="AQ32" s="12">
        <v>2.5</v>
      </c>
      <c r="AS32" s="12">
        <v>2</v>
      </c>
      <c r="AT32" s="12">
        <v>2</v>
      </c>
      <c r="AV32" s="12" t="s">
        <v>188</v>
      </c>
      <c r="AW32" s="12" t="s">
        <v>44</v>
      </c>
      <c r="AX32" s="12"/>
      <c r="AY32" s="12"/>
      <c r="BA32" s="14" t="s">
        <v>163</v>
      </c>
      <c r="BB32" s="12" t="s">
        <v>25</v>
      </c>
      <c r="BC32" s="12">
        <v>30</v>
      </c>
      <c r="BD32" s="12">
        <v>1</v>
      </c>
      <c r="BE32" s="12">
        <v>60</v>
      </c>
      <c r="BF32" s="12" t="s">
        <v>242</v>
      </c>
      <c r="BG32" s="12">
        <v>60</v>
      </c>
      <c r="BH32" s="14">
        <v>1</v>
      </c>
      <c r="BI32" s="122">
        <v>62500</v>
      </c>
      <c r="BJ32" s="122">
        <v>0.105</v>
      </c>
      <c r="BK32" s="122">
        <v>1.5</v>
      </c>
      <c r="BL32" s="122">
        <v>0.5</v>
      </c>
      <c r="BM32" s="16">
        <f t="shared" si="2"/>
        <v>30</v>
      </c>
      <c r="BN32" s="122">
        <v>2</v>
      </c>
      <c r="BO32" s="122">
        <v>-4</v>
      </c>
      <c r="BP32" s="122">
        <v>4</v>
      </c>
      <c r="BQ32" s="12">
        <v>10</v>
      </c>
      <c r="BR32" s="12" t="s">
        <v>203</v>
      </c>
      <c r="BT32" s="12"/>
      <c r="BU32" s="12"/>
      <c r="CA32" s="16"/>
      <c r="CB32" s="12"/>
      <c r="CC32" s="12"/>
      <c r="CD32" s="12"/>
      <c r="CE32" s="12"/>
      <c r="CF32" s="12"/>
      <c r="CH32" s="15" t="s">
        <v>191</v>
      </c>
      <c r="CI32" s="15"/>
      <c r="CJ32" s="12"/>
      <c r="CK32" s="12"/>
      <c r="CL32" s="12"/>
      <c r="CR32" s="17"/>
      <c r="CS32" s="12"/>
      <c r="CT32" s="12"/>
      <c r="CU32" s="12"/>
      <c r="CV32" s="12"/>
      <c r="CW32" s="12"/>
      <c r="CY32" s="12"/>
      <c r="CZ32" s="12"/>
      <c r="DF32" s="17"/>
      <c r="DG32" s="12"/>
      <c r="DH32" s="12"/>
      <c r="DI32" s="12"/>
      <c r="DJ32" s="12"/>
      <c r="DK32" s="12"/>
      <c r="DM32" s="12"/>
      <c r="DN32" s="12"/>
      <c r="DT32" s="17"/>
      <c r="DU32" s="12"/>
      <c r="DV32" s="12"/>
      <c r="DW32" s="12"/>
      <c r="DX32" s="12"/>
      <c r="DY32" s="12"/>
      <c r="EA32" s="15"/>
      <c r="EC32" s="21" t="s">
        <v>190</v>
      </c>
      <c r="ED32" s="21"/>
      <c r="EE32" s="21"/>
      <c r="EF32" s="21"/>
      <c r="EG32" s="21"/>
      <c r="EH32" s="21"/>
      <c r="EI32" s="21"/>
      <c r="EJ32" s="21"/>
      <c r="EK32" s="21"/>
      <c r="EL32" s="21"/>
      <c r="EM32" s="21"/>
      <c r="EN32" s="21"/>
      <c r="ES32" s="21"/>
      <c r="ET32" s="21"/>
      <c r="EU32" s="21"/>
      <c r="EV32" s="21"/>
      <c r="EW32" s="21"/>
      <c r="EX32" s="12" t="s">
        <v>158</v>
      </c>
      <c r="EY32">
        <v>13</v>
      </c>
      <c r="EZ32"/>
      <c r="FA32">
        <v>13</v>
      </c>
      <c r="FB32"/>
      <c r="FC32" s="116"/>
      <c r="FD32" s="116">
        <v>0.92430000000000001</v>
      </c>
      <c r="FE32" s="12"/>
      <c r="FF32" s="12"/>
      <c r="FG32" s="12"/>
      <c r="FH32" s="12"/>
      <c r="FI32" s="12"/>
      <c r="FJ32" s="12"/>
      <c r="FK32" s="12"/>
      <c r="FL32" s="12"/>
      <c r="FM32" s="12"/>
      <c r="FN32" s="12"/>
      <c r="FO32" s="116"/>
      <c r="FP32" s="12"/>
      <c r="FQ32" s="116"/>
      <c r="FR32" s="12"/>
      <c r="FS32" s="12"/>
      <c r="FT32" s="12"/>
      <c r="FU32" s="12"/>
      <c r="FV32" s="12"/>
      <c r="FW32" s="12"/>
      <c r="FX32" s="12"/>
      <c r="FY32" s="12"/>
      <c r="FZ32" s="12"/>
      <c r="GA32" s="12"/>
      <c r="GB32" s="12"/>
      <c r="GC32" s="12"/>
      <c r="GD32" s="12"/>
      <c r="GE32" s="12"/>
      <c r="GF32" s="12"/>
      <c r="GG32" s="12"/>
      <c r="GH32" s="128" t="s">
        <v>337</v>
      </c>
      <c r="GI32" t="s">
        <v>337</v>
      </c>
      <c r="GJ32" t="s">
        <v>337</v>
      </c>
      <c r="GK32" t="s">
        <v>337</v>
      </c>
      <c r="GL32"/>
      <c r="GM32" s="128" t="s">
        <v>336</v>
      </c>
      <c r="GN32" t="s">
        <v>337</v>
      </c>
      <c r="GO32" t="s">
        <v>337</v>
      </c>
      <c r="GP32" t="s">
        <v>337</v>
      </c>
      <c r="GQ32"/>
    </row>
    <row r="33" spans="1:199" x14ac:dyDescent="0.2">
      <c r="A33" s="121" t="s">
        <v>317</v>
      </c>
      <c r="B33" s="12" t="s">
        <v>319</v>
      </c>
      <c r="C33" s="12" t="s">
        <v>16</v>
      </c>
      <c r="D33" s="12" t="s">
        <v>22</v>
      </c>
      <c r="E33" s="12" t="s">
        <v>323</v>
      </c>
      <c r="F33" s="14">
        <v>1</v>
      </c>
      <c r="G33" s="12">
        <v>100</v>
      </c>
      <c r="H33" s="12" t="s">
        <v>14</v>
      </c>
      <c r="I33" s="9" t="s">
        <v>50</v>
      </c>
      <c r="J33" s="14">
        <v>12</v>
      </c>
      <c r="L33" s="12" t="s">
        <v>11</v>
      </c>
      <c r="M33" s="14" t="s">
        <v>170</v>
      </c>
      <c r="O33" s="12" t="s">
        <v>54</v>
      </c>
      <c r="P33" s="12" t="s">
        <v>155</v>
      </c>
      <c r="R33" s="14" t="s">
        <v>156</v>
      </c>
      <c r="AA33" s="13" t="s">
        <v>42</v>
      </c>
      <c r="AB33" s="122">
        <v>0.92578000000000005</v>
      </c>
      <c r="AD33" s="13">
        <v>8</v>
      </c>
      <c r="AE33" s="12">
        <v>0.1</v>
      </c>
      <c r="AF33" s="14">
        <v>5</v>
      </c>
      <c r="AH33" s="12">
        <v>400</v>
      </c>
      <c r="AI33" s="12">
        <v>0</v>
      </c>
      <c r="AJ33" s="12"/>
      <c r="AK33" s="12"/>
      <c r="AL33" s="12">
        <v>400</v>
      </c>
      <c r="AO33" s="12">
        <v>1</v>
      </c>
      <c r="AP33" s="12">
        <v>1</v>
      </c>
      <c r="AQ33" s="12">
        <v>2.5</v>
      </c>
      <c r="AS33" s="12">
        <v>2</v>
      </c>
      <c r="AT33" s="12">
        <v>2</v>
      </c>
      <c r="AV33" s="12" t="s">
        <v>188</v>
      </c>
      <c r="AW33" s="12" t="s">
        <v>44</v>
      </c>
      <c r="BA33" s="14" t="s">
        <v>163</v>
      </c>
      <c r="BB33" s="12" t="s">
        <v>25</v>
      </c>
      <c r="BC33" s="12">
        <v>30</v>
      </c>
      <c r="BD33" s="12">
        <v>1</v>
      </c>
      <c r="BE33" s="12">
        <v>60</v>
      </c>
      <c r="BF33" s="12" t="s">
        <v>242</v>
      </c>
      <c r="BG33" s="12">
        <v>60</v>
      </c>
      <c r="BH33" s="14">
        <v>1</v>
      </c>
      <c r="BI33" s="122">
        <v>62500</v>
      </c>
      <c r="BJ33" s="122">
        <v>0.105</v>
      </c>
      <c r="BK33" s="122">
        <v>1.5</v>
      </c>
      <c r="BL33" s="122">
        <v>0.5</v>
      </c>
      <c r="BM33" s="16">
        <f t="shared" si="2"/>
        <v>30</v>
      </c>
      <c r="BN33" s="122">
        <v>2</v>
      </c>
      <c r="BO33" s="122">
        <v>-4</v>
      </c>
      <c r="BP33" s="122">
        <v>4</v>
      </c>
      <c r="BQ33" s="12">
        <v>10</v>
      </c>
      <c r="BR33" s="12" t="s">
        <v>203</v>
      </c>
      <c r="CH33" s="15" t="s">
        <v>191</v>
      </c>
      <c r="CK33" s="12"/>
      <c r="CL33" s="12"/>
      <c r="EC33" s="21" t="s">
        <v>36</v>
      </c>
      <c r="ED33" s="21">
        <v>10</v>
      </c>
      <c r="EE33" s="21">
        <v>8</v>
      </c>
      <c r="EF33" s="21">
        <v>4</v>
      </c>
      <c r="EN33" s="21"/>
      <c r="EX33" s="12" t="s">
        <v>158</v>
      </c>
      <c r="EY33">
        <v>13</v>
      </c>
      <c r="EZ33"/>
      <c r="FA33">
        <v>13</v>
      </c>
      <c r="FB33"/>
      <c r="FD33" s="115">
        <v>0.90110000000000001</v>
      </c>
      <c r="GH33" s="128">
        <v>4.7E-2</v>
      </c>
      <c r="GI33" s="128">
        <v>2.98E-2</v>
      </c>
      <c r="GJ33" s="128">
        <v>4.7E-2</v>
      </c>
      <c r="GK33" s="128">
        <v>7.0999999999999994E-2</v>
      </c>
      <c r="GL33"/>
      <c r="GM33" s="128">
        <v>5.4800000000000001E-2</v>
      </c>
      <c r="GN33" s="128">
        <v>3.3300000000000003E-2</v>
      </c>
      <c r="GO33" s="128">
        <v>4.8000000000000001E-2</v>
      </c>
      <c r="GP33" s="128">
        <v>7.22E-2</v>
      </c>
      <c r="GQ33"/>
    </row>
    <row r="34" spans="1:199" x14ac:dyDescent="0.2">
      <c r="A34" s="121" t="s">
        <v>318</v>
      </c>
      <c r="B34" s="12" t="s">
        <v>319</v>
      </c>
      <c r="C34" s="12" t="s">
        <v>16</v>
      </c>
      <c r="D34" s="12" t="s">
        <v>22</v>
      </c>
      <c r="E34" s="12" t="s">
        <v>323</v>
      </c>
      <c r="F34" s="14">
        <v>1</v>
      </c>
      <c r="G34" s="12">
        <v>100</v>
      </c>
      <c r="H34" s="12" t="s">
        <v>14</v>
      </c>
      <c r="I34" s="9" t="s">
        <v>50</v>
      </c>
      <c r="J34" s="14">
        <v>12</v>
      </c>
      <c r="L34" s="12" t="s">
        <v>11</v>
      </c>
      <c r="M34" s="14" t="s">
        <v>170</v>
      </c>
      <c r="O34" s="12" t="s">
        <v>54</v>
      </c>
      <c r="P34" s="12" t="s">
        <v>155</v>
      </c>
      <c r="R34" s="14" t="s">
        <v>156</v>
      </c>
      <c r="AA34" s="13" t="s">
        <v>42</v>
      </c>
      <c r="AB34" s="122">
        <v>0.92578000000000005</v>
      </c>
      <c r="AD34" s="13">
        <v>8</v>
      </c>
      <c r="AE34" s="12">
        <v>0.1</v>
      </c>
      <c r="AF34" s="14">
        <v>5</v>
      </c>
      <c r="AH34" s="14">
        <v>400</v>
      </c>
      <c r="AI34" s="14">
        <v>0</v>
      </c>
      <c r="AJ34" s="12"/>
      <c r="AK34" s="12"/>
      <c r="AL34" s="14">
        <v>400</v>
      </c>
      <c r="AO34" s="12">
        <v>1</v>
      </c>
      <c r="AP34" s="12">
        <v>1</v>
      </c>
      <c r="AQ34" s="12">
        <v>2.5</v>
      </c>
      <c r="AS34" s="12">
        <v>2</v>
      </c>
      <c r="AT34" s="12">
        <v>2</v>
      </c>
      <c r="AV34" s="12" t="s">
        <v>188</v>
      </c>
      <c r="AW34" s="12" t="s">
        <v>44</v>
      </c>
      <c r="BA34" s="14" t="s">
        <v>163</v>
      </c>
      <c r="BB34" s="12" t="s">
        <v>25</v>
      </c>
      <c r="BC34" s="12">
        <v>30</v>
      </c>
      <c r="BD34" s="12">
        <v>1</v>
      </c>
      <c r="BE34" s="12">
        <v>60</v>
      </c>
      <c r="BF34" s="12" t="s">
        <v>242</v>
      </c>
      <c r="BG34" s="12">
        <v>60</v>
      </c>
      <c r="BH34" s="14">
        <v>1</v>
      </c>
      <c r="BI34" s="122">
        <v>62500</v>
      </c>
      <c r="BJ34" s="122">
        <v>0.105</v>
      </c>
      <c r="BK34" s="122">
        <v>1.5</v>
      </c>
      <c r="BL34" s="122">
        <v>0.5</v>
      </c>
      <c r="BM34" s="16">
        <f t="shared" si="2"/>
        <v>30</v>
      </c>
      <c r="BN34" s="122">
        <v>2</v>
      </c>
      <c r="BO34" s="122">
        <v>-4</v>
      </c>
      <c r="BP34" s="122">
        <v>4</v>
      </c>
      <c r="BQ34" s="12">
        <v>10</v>
      </c>
      <c r="BR34" s="12" t="s">
        <v>203</v>
      </c>
      <c r="CH34" s="15" t="s">
        <v>191</v>
      </c>
      <c r="CK34" s="12"/>
      <c r="CL34" s="12"/>
      <c r="EC34" s="21" t="s">
        <v>36</v>
      </c>
      <c r="ED34" s="21">
        <v>16</v>
      </c>
      <c r="EE34" s="21">
        <v>14</v>
      </c>
      <c r="EF34" s="21">
        <v>4</v>
      </c>
      <c r="EN34" s="21"/>
      <c r="EX34" s="12" t="s">
        <v>158</v>
      </c>
      <c r="EY34">
        <v>13</v>
      </c>
      <c r="EZ34"/>
      <c r="FA34">
        <v>13</v>
      </c>
      <c r="FB34"/>
      <c r="FD34" s="115">
        <v>0.91579999999999995</v>
      </c>
      <c r="GH34" s="128">
        <v>3.0300000000000001E-2</v>
      </c>
      <c r="GI34" s="128">
        <v>2.0799999999999999E-2</v>
      </c>
      <c r="GJ34" s="128">
        <v>3.0800000000000001E-2</v>
      </c>
      <c r="GK34" s="128">
        <v>4.1300000000000003E-2</v>
      </c>
      <c r="GL34"/>
      <c r="GM34" s="128">
        <v>3.4599999999999999E-2</v>
      </c>
      <c r="GN34" s="128">
        <v>2.29E-2</v>
      </c>
      <c r="GO34" s="128">
        <v>3.15E-2</v>
      </c>
      <c r="GP34" s="128">
        <v>4.1399999999999999E-2</v>
      </c>
      <c r="GQ34"/>
    </row>
    <row r="35" spans="1:199" x14ac:dyDescent="0.2">
      <c r="A35" s="121" t="s">
        <v>317</v>
      </c>
      <c r="B35" s="12" t="s">
        <v>319</v>
      </c>
      <c r="C35" s="12" t="s">
        <v>16</v>
      </c>
      <c r="D35" s="12" t="s">
        <v>22</v>
      </c>
      <c r="E35" s="12" t="s">
        <v>323</v>
      </c>
      <c r="F35" s="14">
        <v>1</v>
      </c>
      <c r="G35" s="12">
        <v>100</v>
      </c>
      <c r="H35" s="12" t="s">
        <v>14</v>
      </c>
      <c r="I35" s="9" t="s">
        <v>50</v>
      </c>
      <c r="J35" s="14">
        <v>12</v>
      </c>
      <c r="L35" s="12" t="s">
        <v>11</v>
      </c>
      <c r="M35" s="14" t="s">
        <v>170</v>
      </c>
      <c r="O35" s="12" t="s">
        <v>54</v>
      </c>
      <c r="P35" s="12" t="s">
        <v>155</v>
      </c>
      <c r="R35" s="14" t="s">
        <v>156</v>
      </c>
      <c r="AA35" s="13" t="s">
        <v>42</v>
      </c>
      <c r="AB35" s="122">
        <v>0.92578000000000005</v>
      </c>
      <c r="AD35" s="13">
        <v>8</v>
      </c>
      <c r="AE35" s="12">
        <v>0.1</v>
      </c>
      <c r="AF35" s="14">
        <v>5</v>
      </c>
      <c r="AH35" s="12">
        <v>400</v>
      </c>
      <c r="AI35" s="12">
        <v>0</v>
      </c>
      <c r="AJ35" s="12"/>
      <c r="AK35" s="12"/>
      <c r="AL35" s="12">
        <v>400</v>
      </c>
      <c r="AO35" s="12">
        <v>1</v>
      </c>
      <c r="AP35" s="12">
        <v>1</v>
      </c>
      <c r="AQ35" s="12">
        <v>2.5</v>
      </c>
      <c r="AS35" s="12">
        <v>2</v>
      </c>
      <c r="AT35" s="12">
        <v>2</v>
      </c>
      <c r="AV35" s="12" t="s">
        <v>188</v>
      </c>
      <c r="AW35" s="12" t="s">
        <v>44</v>
      </c>
      <c r="BA35" s="14" t="s">
        <v>163</v>
      </c>
      <c r="BB35" s="12" t="s">
        <v>25</v>
      </c>
      <c r="BC35" s="12">
        <v>30</v>
      </c>
      <c r="BD35" s="12">
        <v>1</v>
      </c>
      <c r="BE35" s="12">
        <v>60</v>
      </c>
      <c r="BF35" s="12" t="s">
        <v>242</v>
      </c>
      <c r="BG35" s="12">
        <v>60</v>
      </c>
      <c r="BH35" s="14">
        <v>1</v>
      </c>
      <c r="BI35" s="122">
        <v>62500</v>
      </c>
      <c r="BJ35" s="122">
        <v>0.105</v>
      </c>
      <c r="BK35" s="122">
        <v>1.5</v>
      </c>
      <c r="BL35" s="122">
        <v>0.5</v>
      </c>
      <c r="BM35" s="16">
        <f t="shared" si="2"/>
        <v>30</v>
      </c>
      <c r="BN35" s="122">
        <v>2</v>
      </c>
      <c r="BO35" s="122">
        <v>-4</v>
      </c>
      <c r="BP35" s="122">
        <v>4</v>
      </c>
      <c r="BQ35" s="12">
        <v>10</v>
      </c>
      <c r="BR35" s="12" t="s">
        <v>203</v>
      </c>
      <c r="CH35" s="15" t="s">
        <v>191</v>
      </c>
      <c r="CK35" s="12"/>
      <c r="CL35" s="12"/>
      <c r="EC35" s="21" t="s">
        <v>37</v>
      </c>
      <c r="ED35" s="21">
        <v>16</v>
      </c>
      <c r="EE35" s="21">
        <v>6</v>
      </c>
      <c r="EF35" s="21">
        <v>4</v>
      </c>
      <c r="EN35" s="21"/>
      <c r="EX35" s="12" t="s">
        <v>158</v>
      </c>
      <c r="EY35">
        <v>13</v>
      </c>
      <c r="EZ35"/>
      <c r="FA35">
        <v>13</v>
      </c>
      <c r="FB35"/>
      <c r="FD35" s="115">
        <v>0.91220999999999997</v>
      </c>
      <c r="GH35" s="128">
        <v>0.2172</v>
      </c>
      <c r="GI35" s="128">
        <v>0.1164</v>
      </c>
      <c r="GJ35" s="128">
        <v>0.2291</v>
      </c>
      <c r="GK35" s="128">
        <v>0.31290000000000001</v>
      </c>
      <c r="GL35"/>
      <c r="GM35" s="128">
        <v>0.2359</v>
      </c>
      <c r="GN35" s="128">
        <v>0.15859999999999999</v>
      </c>
      <c r="GO35" s="128">
        <v>0.23669999999999999</v>
      </c>
      <c r="GP35" s="128">
        <v>0.31640000000000001</v>
      </c>
      <c r="GQ35"/>
    </row>
    <row r="36" spans="1:199" x14ac:dyDescent="0.2">
      <c r="A36" s="121" t="s">
        <v>317</v>
      </c>
      <c r="B36" s="12" t="s">
        <v>319</v>
      </c>
      <c r="C36" s="12" t="s">
        <v>16</v>
      </c>
      <c r="D36" s="12" t="s">
        <v>22</v>
      </c>
      <c r="E36" s="12" t="s">
        <v>323</v>
      </c>
      <c r="F36" s="14">
        <v>1</v>
      </c>
      <c r="G36" s="12">
        <v>100</v>
      </c>
      <c r="H36" s="12" t="s">
        <v>14</v>
      </c>
      <c r="I36" s="9" t="s">
        <v>50</v>
      </c>
      <c r="J36" s="14">
        <v>12</v>
      </c>
      <c r="L36" s="12" t="s">
        <v>11</v>
      </c>
      <c r="M36" s="14" t="s">
        <v>170</v>
      </c>
      <c r="O36" s="12" t="s">
        <v>54</v>
      </c>
      <c r="P36" s="12" t="s">
        <v>155</v>
      </c>
      <c r="R36" s="14" t="s">
        <v>156</v>
      </c>
      <c r="AA36" s="13" t="s">
        <v>42</v>
      </c>
      <c r="AB36" s="122">
        <v>0.92578000000000005</v>
      </c>
      <c r="AD36" s="13">
        <v>8</v>
      </c>
      <c r="AE36" s="12">
        <v>0.1</v>
      </c>
      <c r="AF36" s="14">
        <v>5</v>
      </c>
      <c r="AH36" s="14">
        <v>400</v>
      </c>
      <c r="AI36" s="14">
        <v>0</v>
      </c>
      <c r="AJ36" s="12"/>
      <c r="AK36" s="12"/>
      <c r="AL36" s="14">
        <v>400</v>
      </c>
      <c r="AO36" s="12">
        <v>1</v>
      </c>
      <c r="AP36" s="12">
        <v>1</v>
      </c>
      <c r="AQ36" s="12">
        <v>2.5</v>
      </c>
      <c r="AS36" s="12">
        <v>2</v>
      </c>
      <c r="AT36" s="12">
        <v>2</v>
      </c>
      <c r="AV36" s="12" t="s">
        <v>188</v>
      </c>
      <c r="AW36" s="12" t="s">
        <v>44</v>
      </c>
      <c r="BA36" s="14" t="s">
        <v>163</v>
      </c>
      <c r="BB36" s="12" t="s">
        <v>25</v>
      </c>
      <c r="BC36" s="12">
        <v>30</v>
      </c>
      <c r="BD36" s="12">
        <v>1</v>
      </c>
      <c r="BE36" s="12">
        <v>60</v>
      </c>
      <c r="BF36" s="12" t="s">
        <v>242</v>
      </c>
      <c r="BG36" s="12">
        <v>60</v>
      </c>
      <c r="BH36" s="14">
        <v>1</v>
      </c>
      <c r="BI36" s="122">
        <v>62500</v>
      </c>
      <c r="BJ36" s="122">
        <v>0.105</v>
      </c>
      <c r="BK36" s="122">
        <v>1.5</v>
      </c>
      <c r="BL36" s="122">
        <v>0.5</v>
      </c>
      <c r="BM36" s="16">
        <f t="shared" si="2"/>
        <v>30</v>
      </c>
      <c r="BN36" s="122">
        <v>2</v>
      </c>
      <c r="BO36" s="122">
        <v>-4</v>
      </c>
      <c r="BP36" s="122">
        <v>4</v>
      </c>
      <c r="BQ36" s="12">
        <v>10</v>
      </c>
      <c r="BR36" s="12" t="s">
        <v>203</v>
      </c>
      <c r="CH36" s="15" t="s">
        <v>191</v>
      </c>
      <c r="CK36" s="12"/>
      <c r="CL36" s="12"/>
      <c r="EC36" s="21" t="s">
        <v>87</v>
      </c>
      <c r="ED36" s="21"/>
      <c r="EE36" s="21"/>
      <c r="EF36" s="21"/>
      <c r="EN36" s="21"/>
      <c r="EX36" s="12" t="s">
        <v>158</v>
      </c>
      <c r="EY36">
        <v>13</v>
      </c>
      <c r="EZ36"/>
      <c r="FA36">
        <v>13</v>
      </c>
      <c r="FB36"/>
      <c r="FD36" s="115">
        <v>0.91210000000000002</v>
      </c>
      <c r="GH36" s="128">
        <v>0.29899999999999999</v>
      </c>
      <c r="GI36" s="128">
        <v>0.2331</v>
      </c>
      <c r="GJ36" s="128">
        <v>0.3085</v>
      </c>
      <c r="GK36" s="128">
        <v>0.35899999999999999</v>
      </c>
      <c r="GL36"/>
      <c r="GM36" s="128">
        <v>0.31509999999999999</v>
      </c>
      <c r="GN36" s="128">
        <v>0.26529999999999998</v>
      </c>
      <c r="GO36" s="128">
        <v>0.31240000000000001</v>
      </c>
      <c r="GP36" s="128">
        <v>0.36109999999999998</v>
      </c>
      <c r="GQ36"/>
    </row>
    <row r="37" spans="1:199" x14ac:dyDescent="0.2">
      <c r="A37" s="121" t="s">
        <v>318</v>
      </c>
      <c r="B37" s="12" t="s">
        <v>319</v>
      </c>
      <c r="C37" s="12" t="s">
        <v>16</v>
      </c>
      <c r="D37" s="12" t="s">
        <v>22</v>
      </c>
      <c r="E37" s="12" t="s">
        <v>323</v>
      </c>
      <c r="F37" s="14">
        <v>1</v>
      </c>
      <c r="G37" s="12">
        <v>100</v>
      </c>
      <c r="H37" s="12" t="s">
        <v>14</v>
      </c>
      <c r="I37" s="9" t="s">
        <v>50</v>
      </c>
      <c r="J37" s="14">
        <v>12</v>
      </c>
      <c r="L37" s="12" t="s">
        <v>11</v>
      </c>
      <c r="M37" s="14" t="s">
        <v>170</v>
      </c>
      <c r="O37" s="12" t="s">
        <v>54</v>
      </c>
      <c r="P37" s="12" t="s">
        <v>155</v>
      </c>
      <c r="R37" s="14" t="s">
        <v>156</v>
      </c>
      <c r="AA37" s="13" t="s">
        <v>42</v>
      </c>
      <c r="AB37" s="122">
        <v>0.92578000000000005</v>
      </c>
      <c r="AD37" s="13">
        <v>8</v>
      </c>
      <c r="AE37" s="12">
        <v>0.1</v>
      </c>
      <c r="AF37" s="14">
        <v>5</v>
      </c>
      <c r="AH37" s="12">
        <v>400</v>
      </c>
      <c r="AI37" s="12">
        <v>0</v>
      </c>
      <c r="AJ37" s="12"/>
      <c r="AK37" s="12"/>
      <c r="AL37" s="12">
        <v>400</v>
      </c>
      <c r="AO37" s="12">
        <v>1</v>
      </c>
      <c r="AP37" s="12">
        <v>1</v>
      </c>
      <c r="AQ37" s="12">
        <v>2.5</v>
      </c>
      <c r="AS37" s="12">
        <v>2</v>
      </c>
      <c r="AT37" s="12">
        <v>2</v>
      </c>
      <c r="AV37" s="12" t="s">
        <v>188</v>
      </c>
      <c r="AW37" s="12" t="s">
        <v>44</v>
      </c>
      <c r="BA37" s="14" t="s">
        <v>163</v>
      </c>
      <c r="BB37" s="12" t="s">
        <v>25</v>
      </c>
      <c r="BC37" s="12">
        <v>45</v>
      </c>
      <c r="BD37" s="12">
        <v>1</v>
      </c>
      <c r="BE37" s="12">
        <v>60</v>
      </c>
      <c r="BF37" s="12" t="s">
        <v>242</v>
      </c>
      <c r="BG37" s="12">
        <v>60</v>
      </c>
      <c r="BH37" s="14">
        <v>1</v>
      </c>
      <c r="BI37" s="14">
        <v>93750</v>
      </c>
      <c r="BJ37" s="122">
        <v>0.105</v>
      </c>
      <c r="BK37" s="122">
        <v>1.5</v>
      </c>
      <c r="BL37" s="122">
        <v>0.5</v>
      </c>
      <c r="BM37" s="16">
        <f t="shared" si="2"/>
        <v>45</v>
      </c>
      <c r="BN37" s="122">
        <v>2</v>
      </c>
      <c r="BO37" s="122">
        <v>-4</v>
      </c>
      <c r="BP37" s="122">
        <v>4</v>
      </c>
      <c r="BQ37" s="12">
        <v>10</v>
      </c>
      <c r="BR37" s="12" t="s">
        <v>203</v>
      </c>
      <c r="CH37" s="15" t="s">
        <v>191</v>
      </c>
      <c r="CK37" s="12"/>
      <c r="CL37" s="12"/>
      <c r="EC37" s="21" t="s">
        <v>190</v>
      </c>
      <c r="ED37" s="21"/>
      <c r="EE37" s="21"/>
      <c r="EF37" s="21"/>
      <c r="EN37" s="21"/>
      <c r="EX37" s="12" t="s">
        <v>158</v>
      </c>
      <c r="EY37">
        <v>3</v>
      </c>
      <c r="EZ37"/>
      <c r="FA37">
        <v>3</v>
      </c>
      <c r="FB37"/>
      <c r="FD37" s="115">
        <v>1</v>
      </c>
      <c r="GH37" s="128" t="s">
        <v>337</v>
      </c>
      <c r="GI37" t="s">
        <v>337</v>
      </c>
      <c r="GJ37" t="s">
        <v>337</v>
      </c>
      <c r="GK37" t="s">
        <v>337</v>
      </c>
      <c r="GL37"/>
      <c r="GM37" s="128" t="s">
        <v>336</v>
      </c>
      <c r="GN37" t="s">
        <v>337</v>
      </c>
      <c r="GO37" t="s">
        <v>337</v>
      </c>
      <c r="GP37" t="s">
        <v>337</v>
      </c>
      <c r="GQ37"/>
    </row>
    <row r="38" spans="1:199" x14ac:dyDescent="0.2">
      <c r="A38" s="121" t="s">
        <v>317</v>
      </c>
      <c r="B38" s="12" t="s">
        <v>319</v>
      </c>
      <c r="C38" s="12" t="s">
        <v>16</v>
      </c>
      <c r="D38" s="12" t="s">
        <v>22</v>
      </c>
      <c r="E38" s="12" t="s">
        <v>323</v>
      </c>
      <c r="F38" s="14">
        <v>1</v>
      </c>
      <c r="G38" s="12">
        <v>100</v>
      </c>
      <c r="H38" s="12" t="s">
        <v>14</v>
      </c>
      <c r="I38" s="9" t="s">
        <v>50</v>
      </c>
      <c r="J38" s="14">
        <v>12</v>
      </c>
      <c r="L38" s="12" t="s">
        <v>11</v>
      </c>
      <c r="M38" s="14" t="s">
        <v>170</v>
      </c>
      <c r="O38" s="12" t="s">
        <v>54</v>
      </c>
      <c r="P38" s="12" t="s">
        <v>155</v>
      </c>
      <c r="R38" s="14" t="s">
        <v>156</v>
      </c>
      <c r="AA38" s="13" t="s">
        <v>42</v>
      </c>
      <c r="AB38" s="122">
        <v>0.92578000000000005</v>
      </c>
      <c r="AD38" s="13">
        <v>8</v>
      </c>
      <c r="AE38" s="12">
        <v>0.1</v>
      </c>
      <c r="AF38" s="14">
        <v>5</v>
      </c>
      <c r="AH38" s="14">
        <v>400</v>
      </c>
      <c r="AI38" s="14">
        <v>0</v>
      </c>
      <c r="AJ38" s="12"/>
      <c r="AK38" s="12"/>
      <c r="AL38" s="14">
        <v>400</v>
      </c>
      <c r="AO38" s="12">
        <v>1</v>
      </c>
      <c r="AP38" s="12">
        <v>1</v>
      </c>
      <c r="AQ38" s="12">
        <v>2.5</v>
      </c>
      <c r="AS38" s="12">
        <v>2</v>
      </c>
      <c r="AT38" s="12">
        <v>2</v>
      </c>
      <c r="AV38" s="12" t="s">
        <v>188</v>
      </c>
      <c r="AW38" s="12" t="s">
        <v>44</v>
      </c>
      <c r="BA38" s="14" t="s">
        <v>163</v>
      </c>
      <c r="BB38" s="12" t="s">
        <v>25</v>
      </c>
      <c r="BC38" s="12">
        <v>45</v>
      </c>
      <c r="BD38" s="12">
        <v>1</v>
      </c>
      <c r="BE38" s="12">
        <v>60</v>
      </c>
      <c r="BF38" s="12" t="s">
        <v>242</v>
      </c>
      <c r="BG38" s="12">
        <v>60</v>
      </c>
      <c r="BH38" s="14">
        <v>1</v>
      </c>
      <c r="BI38" s="14">
        <v>93750</v>
      </c>
      <c r="BJ38" s="122">
        <v>0.105</v>
      </c>
      <c r="BK38" s="122">
        <v>1.5</v>
      </c>
      <c r="BL38" s="122">
        <v>0.5</v>
      </c>
      <c r="BM38" s="16">
        <f t="shared" si="2"/>
        <v>45</v>
      </c>
      <c r="BN38" s="122">
        <v>2</v>
      </c>
      <c r="BO38" s="122">
        <v>-4</v>
      </c>
      <c r="BP38" s="122">
        <v>4</v>
      </c>
      <c r="BQ38" s="12">
        <v>10</v>
      </c>
      <c r="BR38" s="12" t="s">
        <v>203</v>
      </c>
      <c r="CH38" s="15" t="s">
        <v>191</v>
      </c>
      <c r="CK38" s="12"/>
      <c r="CL38" s="12"/>
      <c r="EC38" s="21" t="s">
        <v>36</v>
      </c>
      <c r="ED38" s="21">
        <v>10</v>
      </c>
      <c r="EE38" s="21">
        <v>8</v>
      </c>
      <c r="EF38" s="21">
        <v>4</v>
      </c>
      <c r="EN38" s="21"/>
      <c r="EX38" s="12" t="s">
        <v>158</v>
      </c>
      <c r="EY38">
        <v>3</v>
      </c>
      <c r="EZ38"/>
      <c r="FA38">
        <v>3</v>
      </c>
      <c r="FB38"/>
      <c r="FD38" s="115">
        <v>1</v>
      </c>
      <c r="GH38" s="128">
        <v>5.5599999999999997E-2</v>
      </c>
      <c r="GI38" s="128">
        <v>4.1099999999999998E-2</v>
      </c>
      <c r="GJ38" s="128">
        <v>5.4399999999999997E-2</v>
      </c>
      <c r="GK38" s="128">
        <v>8.2600000000000007E-2</v>
      </c>
      <c r="GL38"/>
      <c r="GM38" s="128">
        <v>5.5599999999999997E-2</v>
      </c>
      <c r="GN38" s="128">
        <v>4.1099999999999998E-2</v>
      </c>
      <c r="GO38" s="128">
        <v>5.4399999999999997E-2</v>
      </c>
      <c r="GP38" s="128">
        <v>8.2600000000000007E-2</v>
      </c>
      <c r="GQ38"/>
    </row>
    <row r="39" spans="1:199" x14ac:dyDescent="0.2">
      <c r="A39" s="121" t="s">
        <v>318</v>
      </c>
      <c r="B39" s="12" t="s">
        <v>319</v>
      </c>
      <c r="C39" s="12" t="s">
        <v>16</v>
      </c>
      <c r="D39" s="12" t="s">
        <v>22</v>
      </c>
      <c r="E39" s="12" t="s">
        <v>323</v>
      </c>
      <c r="F39" s="14">
        <v>1</v>
      </c>
      <c r="G39" s="12">
        <v>100</v>
      </c>
      <c r="H39" s="12" t="s">
        <v>14</v>
      </c>
      <c r="I39" s="9" t="s">
        <v>50</v>
      </c>
      <c r="J39" s="14">
        <v>12</v>
      </c>
      <c r="L39" s="12" t="s">
        <v>11</v>
      </c>
      <c r="M39" s="14" t="s">
        <v>170</v>
      </c>
      <c r="O39" s="12" t="s">
        <v>54</v>
      </c>
      <c r="P39" s="12" t="s">
        <v>155</v>
      </c>
      <c r="R39" s="14" t="s">
        <v>156</v>
      </c>
      <c r="AA39" s="13" t="s">
        <v>42</v>
      </c>
      <c r="AB39" s="122">
        <v>0.92578000000000005</v>
      </c>
      <c r="AD39" s="13">
        <v>8</v>
      </c>
      <c r="AE39" s="12">
        <v>0.1</v>
      </c>
      <c r="AF39" s="14">
        <v>5</v>
      </c>
      <c r="AH39" s="12">
        <v>400</v>
      </c>
      <c r="AI39" s="12">
        <v>0</v>
      </c>
      <c r="AJ39" s="12"/>
      <c r="AK39" s="12"/>
      <c r="AL39" s="12">
        <v>400</v>
      </c>
      <c r="AO39" s="12">
        <v>1</v>
      </c>
      <c r="AP39" s="12">
        <v>1</v>
      </c>
      <c r="AQ39" s="12">
        <v>2.5</v>
      </c>
      <c r="AS39" s="12">
        <v>2</v>
      </c>
      <c r="AT39" s="12">
        <v>2</v>
      </c>
      <c r="AV39" s="12" t="s">
        <v>188</v>
      </c>
      <c r="AW39" s="12" t="s">
        <v>44</v>
      </c>
      <c r="BA39" s="14" t="s">
        <v>163</v>
      </c>
      <c r="BB39" s="12" t="s">
        <v>25</v>
      </c>
      <c r="BC39" s="12">
        <v>45</v>
      </c>
      <c r="BD39" s="12">
        <v>1</v>
      </c>
      <c r="BE39" s="12">
        <v>60</v>
      </c>
      <c r="BF39" s="12" t="s">
        <v>242</v>
      </c>
      <c r="BG39" s="12">
        <v>60</v>
      </c>
      <c r="BH39" s="14">
        <v>1</v>
      </c>
      <c r="BI39" s="14">
        <v>93750</v>
      </c>
      <c r="BJ39" s="122">
        <v>0.105</v>
      </c>
      <c r="BK39" s="122">
        <v>1.5</v>
      </c>
      <c r="BL39" s="122">
        <v>0.5</v>
      </c>
      <c r="BM39" s="16">
        <f t="shared" ref="BM39:BM102" si="3">BG39*BI39*8*BH39/1000000</f>
        <v>45</v>
      </c>
      <c r="BN39" s="122">
        <v>2</v>
      </c>
      <c r="BO39" s="122">
        <v>-4</v>
      </c>
      <c r="BP39" s="122">
        <v>4</v>
      </c>
      <c r="BQ39" s="12">
        <v>10</v>
      </c>
      <c r="BR39" s="12" t="s">
        <v>203</v>
      </c>
      <c r="CH39" s="15" t="s">
        <v>191</v>
      </c>
      <c r="CK39" s="12"/>
      <c r="CL39" s="12"/>
      <c r="EC39" s="21" t="s">
        <v>36</v>
      </c>
      <c r="ED39" s="21">
        <v>16</v>
      </c>
      <c r="EE39" s="21">
        <v>14</v>
      </c>
      <c r="EF39" s="21">
        <v>4</v>
      </c>
      <c r="EN39" s="21"/>
      <c r="EX39" s="12" t="s">
        <v>158</v>
      </c>
      <c r="EY39">
        <v>3</v>
      </c>
      <c r="EZ39"/>
      <c r="FA39">
        <v>3</v>
      </c>
      <c r="FB39"/>
      <c r="FD39" s="115">
        <v>1</v>
      </c>
      <c r="GH39" s="128">
        <v>3.5299999999999998E-2</v>
      </c>
      <c r="GI39" s="128">
        <v>2.7799999999999998E-2</v>
      </c>
      <c r="GJ39" s="128">
        <v>3.6200000000000003E-2</v>
      </c>
      <c r="GK39" s="128">
        <v>4.1099999999999998E-2</v>
      </c>
      <c r="GL39"/>
      <c r="GM39" s="128">
        <v>3.5299999999999998E-2</v>
      </c>
      <c r="GN39" s="128">
        <v>2.7799999999999998E-2</v>
      </c>
      <c r="GO39" s="128">
        <v>3.6200000000000003E-2</v>
      </c>
      <c r="GP39" s="128">
        <v>4.1099999999999998E-2</v>
      </c>
      <c r="GQ39"/>
    </row>
    <row r="40" spans="1:199" x14ac:dyDescent="0.2">
      <c r="A40" s="121" t="s">
        <v>317</v>
      </c>
      <c r="B40" s="12" t="s">
        <v>319</v>
      </c>
      <c r="C40" s="12" t="s">
        <v>16</v>
      </c>
      <c r="D40" s="12" t="s">
        <v>22</v>
      </c>
      <c r="E40" s="12" t="s">
        <v>323</v>
      </c>
      <c r="F40" s="14">
        <v>1</v>
      </c>
      <c r="G40" s="12">
        <v>100</v>
      </c>
      <c r="H40" s="12" t="s">
        <v>14</v>
      </c>
      <c r="I40" s="9" t="s">
        <v>50</v>
      </c>
      <c r="J40" s="14">
        <v>12</v>
      </c>
      <c r="L40" s="12" t="s">
        <v>11</v>
      </c>
      <c r="M40" s="14" t="s">
        <v>170</v>
      </c>
      <c r="O40" s="12" t="s">
        <v>54</v>
      </c>
      <c r="P40" s="12" t="s">
        <v>155</v>
      </c>
      <c r="R40" s="14" t="s">
        <v>156</v>
      </c>
      <c r="AA40" s="13" t="s">
        <v>42</v>
      </c>
      <c r="AB40" s="122">
        <v>0.92578000000000005</v>
      </c>
      <c r="AD40" s="13">
        <v>8</v>
      </c>
      <c r="AE40" s="12">
        <v>0.1</v>
      </c>
      <c r="AF40" s="14">
        <v>5</v>
      </c>
      <c r="AH40" s="14">
        <v>400</v>
      </c>
      <c r="AI40" s="14">
        <v>0</v>
      </c>
      <c r="AJ40" s="12"/>
      <c r="AK40" s="12"/>
      <c r="AL40" s="14">
        <v>400</v>
      </c>
      <c r="AO40" s="12">
        <v>1</v>
      </c>
      <c r="AP40" s="12">
        <v>1</v>
      </c>
      <c r="AQ40" s="12">
        <v>2.5</v>
      </c>
      <c r="AS40" s="12">
        <v>2</v>
      </c>
      <c r="AT40" s="12">
        <v>2</v>
      </c>
      <c r="AV40" s="12" t="s">
        <v>188</v>
      </c>
      <c r="AW40" s="12" t="s">
        <v>44</v>
      </c>
      <c r="BA40" s="14" t="s">
        <v>163</v>
      </c>
      <c r="BB40" s="12" t="s">
        <v>25</v>
      </c>
      <c r="BC40" s="12">
        <v>45</v>
      </c>
      <c r="BD40" s="12">
        <v>1</v>
      </c>
      <c r="BE40" s="12">
        <v>60</v>
      </c>
      <c r="BF40" s="12" t="s">
        <v>242</v>
      </c>
      <c r="BG40" s="12">
        <v>60</v>
      </c>
      <c r="BH40" s="14">
        <v>1</v>
      </c>
      <c r="BI40" s="14">
        <v>93750</v>
      </c>
      <c r="BJ40" s="122">
        <v>0.105</v>
      </c>
      <c r="BK40" s="122">
        <v>1.5</v>
      </c>
      <c r="BL40" s="122">
        <v>0.5</v>
      </c>
      <c r="BM40" s="16">
        <f t="shared" si="3"/>
        <v>45</v>
      </c>
      <c r="BN40" s="122">
        <v>2</v>
      </c>
      <c r="BO40" s="122">
        <v>-4</v>
      </c>
      <c r="BP40" s="122">
        <v>4</v>
      </c>
      <c r="BQ40" s="12">
        <v>10</v>
      </c>
      <c r="BR40" s="12" t="s">
        <v>203</v>
      </c>
      <c r="CH40" s="15" t="s">
        <v>191</v>
      </c>
      <c r="CK40" s="12"/>
      <c r="CL40" s="12"/>
      <c r="EC40" s="21" t="s">
        <v>37</v>
      </c>
      <c r="ED40" s="21">
        <v>16</v>
      </c>
      <c r="EE40" s="21">
        <v>6</v>
      </c>
      <c r="EF40" s="21">
        <v>4</v>
      </c>
      <c r="EN40" s="21"/>
      <c r="EX40" s="12" t="s">
        <v>158</v>
      </c>
      <c r="EY40">
        <v>3</v>
      </c>
      <c r="EZ40"/>
      <c r="FA40">
        <v>3</v>
      </c>
      <c r="FB40"/>
      <c r="FD40" s="115">
        <v>0.99470000000000003</v>
      </c>
      <c r="GH40" s="128">
        <v>0.27260000000000001</v>
      </c>
      <c r="GI40" s="128">
        <v>0.21540000000000001</v>
      </c>
      <c r="GJ40" s="128">
        <v>0.28249999999999997</v>
      </c>
      <c r="GK40" s="128">
        <v>0.31159999999999999</v>
      </c>
      <c r="GL40"/>
      <c r="GM40" s="128">
        <v>0.27450000000000002</v>
      </c>
      <c r="GN40" s="128">
        <v>0.21840000000000001</v>
      </c>
      <c r="GO40" s="128">
        <v>0.28249999999999997</v>
      </c>
      <c r="GP40" s="128">
        <v>0.31159999999999999</v>
      </c>
      <c r="GQ40"/>
    </row>
    <row r="41" spans="1:199" x14ac:dyDescent="0.2">
      <c r="A41" s="121" t="s">
        <v>318</v>
      </c>
      <c r="B41" s="12" t="s">
        <v>319</v>
      </c>
      <c r="C41" s="12" t="s">
        <v>16</v>
      </c>
      <c r="D41" s="12" t="s">
        <v>22</v>
      </c>
      <c r="E41" s="12" t="s">
        <v>323</v>
      </c>
      <c r="F41" s="14">
        <v>1</v>
      </c>
      <c r="G41" s="12">
        <v>100</v>
      </c>
      <c r="H41" s="12" t="s">
        <v>14</v>
      </c>
      <c r="I41" s="9" t="s">
        <v>50</v>
      </c>
      <c r="J41" s="14">
        <v>12</v>
      </c>
      <c r="L41" s="12" t="s">
        <v>11</v>
      </c>
      <c r="M41" s="14" t="s">
        <v>170</v>
      </c>
      <c r="O41" s="12" t="s">
        <v>54</v>
      </c>
      <c r="P41" s="12" t="s">
        <v>155</v>
      </c>
      <c r="R41" s="14" t="s">
        <v>156</v>
      </c>
      <c r="AA41" s="13" t="s">
        <v>42</v>
      </c>
      <c r="AB41" s="122">
        <v>0.92578000000000005</v>
      </c>
      <c r="AD41" s="13">
        <v>8</v>
      </c>
      <c r="AE41" s="12">
        <v>0.1</v>
      </c>
      <c r="AF41" s="14">
        <v>5</v>
      </c>
      <c r="AH41" s="12">
        <v>400</v>
      </c>
      <c r="AI41" s="12">
        <v>0</v>
      </c>
      <c r="AJ41" s="12"/>
      <c r="AK41" s="12"/>
      <c r="AL41" s="12">
        <v>400</v>
      </c>
      <c r="AO41" s="12">
        <v>1</v>
      </c>
      <c r="AP41" s="12">
        <v>1</v>
      </c>
      <c r="AQ41" s="12">
        <v>2.5</v>
      </c>
      <c r="AS41" s="12">
        <v>2</v>
      </c>
      <c r="AT41" s="12">
        <v>2</v>
      </c>
      <c r="AV41" s="12" t="s">
        <v>188</v>
      </c>
      <c r="AW41" s="12" t="s">
        <v>44</v>
      </c>
      <c r="BA41" s="14" t="s">
        <v>163</v>
      </c>
      <c r="BB41" s="12" t="s">
        <v>25</v>
      </c>
      <c r="BC41" s="12">
        <v>45</v>
      </c>
      <c r="BD41" s="12">
        <v>1</v>
      </c>
      <c r="BE41" s="12">
        <v>60</v>
      </c>
      <c r="BF41" s="12" t="s">
        <v>242</v>
      </c>
      <c r="BG41" s="12">
        <v>60</v>
      </c>
      <c r="BH41" s="14">
        <v>1</v>
      </c>
      <c r="BI41" s="14">
        <v>93750</v>
      </c>
      <c r="BJ41" s="122">
        <v>0.105</v>
      </c>
      <c r="BK41" s="122">
        <v>1.5</v>
      </c>
      <c r="BL41" s="122">
        <v>0.5</v>
      </c>
      <c r="BM41" s="16">
        <f t="shared" si="3"/>
        <v>45</v>
      </c>
      <c r="BN41" s="122">
        <v>2</v>
      </c>
      <c r="BO41" s="122">
        <v>-4</v>
      </c>
      <c r="BP41" s="122">
        <v>4</v>
      </c>
      <c r="BQ41" s="12">
        <v>10</v>
      </c>
      <c r="BR41" s="12" t="s">
        <v>203</v>
      </c>
      <c r="CH41" s="15" t="s">
        <v>191</v>
      </c>
      <c r="CK41" s="12"/>
      <c r="CL41" s="12"/>
      <c r="EC41" s="21" t="s">
        <v>87</v>
      </c>
      <c r="ED41" s="21"/>
      <c r="EE41" s="21"/>
      <c r="EF41" s="21"/>
      <c r="EN41" s="21"/>
      <c r="EX41" s="12" t="s">
        <v>158</v>
      </c>
      <c r="EY41">
        <v>3</v>
      </c>
      <c r="EZ41"/>
      <c r="FA41">
        <v>3</v>
      </c>
      <c r="FB41"/>
      <c r="FD41" s="115">
        <v>0.99470000000000003</v>
      </c>
      <c r="GH41" s="128">
        <v>0.34639999999999999</v>
      </c>
      <c r="GI41" s="128">
        <v>0.30740000000000001</v>
      </c>
      <c r="GJ41" s="128">
        <v>0.3523</v>
      </c>
      <c r="GK41" s="128">
        <v>0.3745</v>
      </c>
      <c r="GL41"/>
      <c r="GM41" s="128">
        <v>0.34789999999999999</v>
      </c>
      <c r="GN41" s="128">
        <v>0.30819999999999997</v>
      </c>
      <c r="GO41" s="128">
        <v>0.35249999999999998</v>
      </c>
      <c r="GP41" s="128">
        <v>0.3745</v>
      </c>
      <c r="GQ41"/>
    </row>
    <row r="42" spans="1:199" x14ac:dyDescent="0.2">
      <c r="A42" s="121" t="s">
        <v>317</v>
      </c>
      <c r="B42" s="12" t="s">
        <v>319</v>
      </c>
      <c r="C42" s="12" t="s">
        <v>16</v>
      </c>
      <c r="D42" s="12" t="s">
        <v>22</v>
      </c>
      <c r="E42" s="12" t="s">
        <v>323</v>
      </c>
      <c r="F42" s="14">
        <v>1</v>
      </c>
      <c r="G42" s="12">
        <v>100</v>
      </c>
      <c r="H42" s="12" t="s">
        <v>14</v>
      </c>
      <c r="I42" s="9" t="s">
        <v>50</v>
      </c>
      <c r="J42" s="14">
        <v>12</v>
      </c>
      <c r="L42" s="12" t="s">
        <v>11</v>
      </c>
      <c r="M42" s="14" t="s">
        <v>170</v>
      </c>
      <c r="O42" s="12" t="s">
        <v>54</v>
      </c>
      <c r="P42" s="12" t="s">
        <v>155</v>
      </c>
      <c r="R42" s="14" t="s">
        <v>156</v>
      </c>
      <c r="AA42" s="13" t="s">
        <v>42</v>
      </c>
      <c r="AB42" s="122">
        <v>0.92578000000000005</v>
      </c>
      <c r="AD42" s="13">
        <v>8</v>
      </c>
      <c r="AE42" s="12">
        <v>0.1</v>
      </c>
      <c r="AF42" s="14">
        <v>5</v>
      </c>
      <c r="AH42" s="14">
        <v>400</v>
      </c>
      <c r="AI42" s="14">
        <v>0</v>
      </c>
      <c r="AJ42" s="12"/>
      <c r="AK42" s="12"/>
      <c r="AL42" s="14">
        <v>400</v>
      </c>
      <c r="AO42" s="12">
        <v>1</v>
      </c>
      <c r="AP42" s="12">
        <v>1</v>
      </c>
      <c r="AQ42" s="12">
        <v>2.5</v>
      </c>
      <c r="AS42" s="12">
        <v>2</v>
      </c>
      <c r="AT42" s="12">
        <v>2</v>
      </c>
      <c r="AV42" s="12" t="s">
        <v>188</v>
      </c>
      <c r="AW42" s="12" t="s">
        <v>44</v>
      </c>
      <c r="BA42" s="14" t="s">
        <v>163</v>
      </c>
      <c r="BB42" s="12" t="s">
        <v>25</v>
      </c>
      <c r="BC42" s="12">
        <v>45</v>
      </c>
      <c r="BD42" s="12">
        <v>1</v>
      </c>
      <c r="BE42" s="12">
        <v>60</v>
      </c>
      <c r="BF42" s="12" t="s">
        <v>242</v>
      </c>
      <c r="BG42" s="12">
        <v>60</v>
      </c>
      <c r="BH42" s="14">
        <v>1</v>
      </c>
      <c r="BI42" s="14">
        <v>93750</v>
      </c>
      <c r="BJ42" s="122">
        <v>0.105</v>
      </c>
      <c r="BK42" s="122">
        <v>1.5</v>
      </c>
      <c r="BL42" s="122">
        <v>0.5</v>
      </c>
      <c r="BM42" s="16">
        <f t="shared" si="3"/>
        <v>45</v>
      </c>
      <c r="BN42" s="122">
        <v>2</v>
      </c>
      <c r="BO42" s="122">
        <v>-4</v>
      </c>
      <c r="BP42" s="122">
        <v>4</v>
      </c>
      <c r="BQ42" s="12">
        <v>10</v>
      </c>
      <c r="BR42" s="12" t="s">
        <v>203</v>
      </c>
      <c r="CH42" s="15" t="s">
        <v>191</v>
      </c>
      <c r="CK42" s="12"/>
      <c r="CL42" s="12"/>
      <c r="EC42" s="21" t="s">
        <v>190</v>
      </c>
      <c r="ED42" s="21"/>
      <c r="EE42" s="21"/>
      <c r="EF42" s="21"/>
      <c r="EN42" s="21"/>
      <c r="EX42" s="12" t="s">
        <v>158</v>
      </c>
      <c r="EY42">
        <v>6</v>
      </c>
      <c r="EZ42"/>
      <c r="FA42">
        <v>6</v>
      </c>
      <c r="FB42"/>
      <c r="FD42" s="115">
        <v>0.95630000000000004</v>
      </c>
      <c r="GH42" s="128" t="s">
        <v>337</v>
      </c>
      <c r="GI42" t="s">
        <v>337</v>
      </c>
      <c r="GJ42" t="s">
        <v>337</v>
      </c>
      <c r="GK42" t="s">
        <v>337</v>
      </c>
      <c r="GL42"/>
      <c r="GM42" s="128" t="s">
        <v>336</v>
      </c>
      <c r="GN42" t="s">
        <v>337</v>
      </c>
      <c r="GO42" t="s">
        <v>337</v>
      </c>
      <c r="GP42" t="s">
        <v>337</v>
      </c>
      <c r="GQ42"/>
    </row>
    <row r="43" spans="1:199" x14ac:dyDescent="0.2">
      <c r="A43" s="121" t="s">
        <v>318</v>
      </c>
      <c r="B43" s="12" t="s">
        <v>319</v>
      </c>
      <c r="C43" s="12" t="s">
        <v>16</v>
      </c>
      <c r="D43" s="12" t="s">
        <v>22</v>
      </c>
      <c r="E43" s="12" t="s">
        <v>323</v>
      </c>
      <c r="F43" s="14">
        <v>1</v>
      </c>
      <c r="G43" s="12">
        <v>100</v>
      </c>
      <c r="H43" s="12" t="s">
        <v>14</v>
      </c>
      <c r="I43" s="9" t="s">
        <v>50</v>
      </c>
      <c r="J43" s="14">
        <v>12</v>
      </c>
      <c r="L43" s="12" t="s">
        <v>11</v>
      </c>
      <c r="M43" s="14" t="s">
        <v>170</v>
      </c>
      <c r="O43" s="12" t="s">
        <v>54</v>
      </c>
      <c r="P43" s="12" t="s">
        <v>155</v>
      </c>
      <c r="R43" s="14" t="s">
        <v>156</v>
      </c>
      <c r="AA43" s="13" t="s">
        <v>42</v>
      </c>
      <c r="AB43" s="122">
        <v>0.92578000000000005</v>
      </c>
      <c r="AD43" s="13">
        <v>8</v>
      </c>
      <c r="AE43" s="12">
        <v>0.1</v>
      </c>
      <c r="AF43" s="14">
        <v>5</v>
      </c>
      <c r="AH43" s="12">
        <v>400</v>
      </c>
      <c r="AI43" s="12">
        <v>0</v>
      </c>
      <c r="AJ43" s="12"/>
      <c r="AK43" s="12"/>
      <c r="AL43" s="12">
        <v>400</v>
      </c>
      <c r="AO43" s="12">
        <v>1</v>
      </c>
      <c r="AP43" s="12">
        <v>1</v>
      </c>
      <c r="AQ43" s="12">
        <v>2.5</v>
      </c>
      <c r="AS43" s="12">
        <v>2</v>
      </c>
      <c r="AT43" s="12">
        <v>2</v>
      </c>
      <c r="AV43" s="12" t="s">
        <v>188</v>
      </c>
      <c r="AW43" s="12" t="s">
        <v>44</v>
      </c>
      <c r="BA43" s="14" t="s">
        <v>163</v>
      </c>
      <c r="BB43" s="12" t="s">
        <v>25</v>
      </c>
      <c r="BC43" s="12">
        <v>45</v>
      </c>
      <c r="BD43" s="12">
        <v>1</v>
      </c>
      <c r="BE43" s="12">
        <v>60</v>
      </c>
      <c r="BF43" s="12" t="s">
        <v>242</v>
      </c>
      <c r="BG43" s="12">
        <v>60</v>
      </c>
      <c r="BH43" s="14">
        <v>1</v>
      </c>
      <c r="BI43" s="14">
        <v>93750</v>
      </c>
      <c r="BJ43" s="122">
        <v>0.105</v>
      </c>
      <c r="BK43" s="122">
        <v>1.5</v>
      </c>
      <c r="BL43" s="122">
        <v>0.5</v>
      </c>
      <c r="BM43" s="16">
        <f t="shared" si="3"/>
        <v>45</v>
      </c>
      <c r="BN43" s="122">
        <v>2</v>
      </c>
      <c r="BO43" s="122">
        <v>-4</v>
      </c>
      <c r="BP43" s="122">
        <v>4</v>
      </c>
      <c r="BQ43" s="12">
        <v>10</v>
      </c>
      <c r="BR43" s="12" t="s">
        <v>203</v>
      </c>
      <c r="CH43" s="15" t="s">
        <v>191</v>
      </c>
      <c r="CK43" s="12"/>
      <c r="CL43" s="12"/>
      <c r="EC43" s="21" t="s">
        <v>36</v>
      </c>
      <c r="ED43" s="21">
        <v>10</v>
      </c>
      <c r="EE43" s="21">
        <v>8</v>
      </c>
      <c r="EF43" s="21">
        <v>4</v>
      </c>
      <c r="EN43" s="21"/>
      <c r="EX43" s="12" t="s">
        <v>158</v>
      </c>
      <c r="EY43">
        <v>6</v>
      </c>
      <c r="EZ43"/>
      <c r="FA43">
        <v>6</v>
      </c>
      <c r="FB43"/>
      <c r="FD43" s="115">
        <v>0.93120000000000003</v>
      </c>
      <c r="GH43" s="128">
        <v>4.6899999999999997E-2</v>
      </c>
      <c r="GI43" s="128">
        <v>3.09E-2</v>
      </c>
      <c r="GJ43" s="128">
        <v>4.6600000000000003E-2</v>
      </c>
      <c r="GK43" s="128">
        <v>6.4799999999999996E-2</v>
      </c>
      <c r="GL43"/>
      <c r="GM43" s="128">
        <v>5.11E-2</v>
      </c>
      <c r="GN43" s="128">
        <v>3.3399999999999999E-2</v>
      </c>
      <c r="GO43" s="128">
        <v>4.7399999999999998E-2</v>
      </c>
      <c r="GP43" s="128">
        <v>6.4899999999999999E-2</v>
      </c>
      <c r="GQ43"/>
    </row>
    <row r="44" spans="1:199" x14ac:dyDescent="0.2">
      <c r="A44" s="121" t="s">
        <v>317</v>
      </c>
      <c r="B44" s="12" t="s">
        <v>319</v>
      </c>
      <c r="C44" s="12" t="s">
        <v>16</v>
      </c>
      <c r="D44" s="12" t="s">
        <v>22</v>
      </c>
      <c r="E44" s="12" t="s">
        <v>323</v>
      </c>
      <c r="F44" s="14">
        <v>1</v>
      </c>
      <c r="G44" s="12">
        <v>100</v>
      </c>
      <c r="H44" s="12" t="s">
        <v>14</v>
      </c>
      <c r="I44" s="9" t="s">
        <v>50</v>
      </c>
      <c r="J44" s="14">
        <v>12</v>
      </c>
      <c r="L44" s="12" t="s">
        <v>11</v>
      </c>
      <c r="M44" s="14" t="s">
        <v>170</v>
      </c>
      <c r="O44" s="12" t="s">
        <v>54</v>
      </c>
      <c r="P44" s="12" t="s">
        <v>155</v>
      </c>
      <c r="R44" s="14" t="s">
        <v>156</v>
      </c>
      <c r="AA44" s="13" t="s">
        <v>42</v>
      </c>
      <c r="AB44" s="122">
        <v>0.92578000000000005</v>
      </c>
      <c r="AD44" s="13">
        <v>8</v>
      </c>
      <c r="AE44" s="12">
        <v>0.1</v>
      </c>
      <c r="AF44" s="14">
        <v>5</v>
      </c>
      <c r="AH44" s="14">
        <v>400</v>
      </c>
      <c r="AI44" s="14">
        <v>0</v>
      </c>
      <c r="AJ44" s="12"/>
      <c r="AK44" s="12"/>
      <c r="AL44" s="14">
        <v>400</v>
      </c>
      <c r="AO44" s="12">
        <v>1</v>
      </c>
      <c r="AP44" s="12">
        <v>1</v>
      </c>
      <c r="AQ44" s="12">
        <v>2.5</v>
      </c>
      <c r="AS44" s="12">
        <v>2</v>
      </c>
      <c r="AT44" s="12">
        <v>2</v>
      </c>
      <c r="AV44" s="12" t="s">
        <v>188</v>
      </c>
      <c r="AW44" s="12" t="s">
        <v>44</v>
      </c>
      <c r="BA44" s="14" t="s">
        <v>163</v>
      </c>
      <c r="BB44" s="12" t="s">
        <v>25</v>
      </c>
      <c r="BC44" s="12">
        <v>45</v>
      </c>
      <c r="BD44" s="12">
        <v>1</v>
      </c>
      <c r="BE44" s="12">
        <v>60</v>
      </c>
      <c r="BF44" s="12" t="s">
        <v>242</v>
      </c>
      <c r="BG44" s="12">
        <v>60</v>
      </c>
      <c r="BH44" s="14">
        <v>1</v>
      </c>
      <c r="BI44" s="14">
        <v>93750</v>
      </c>
      <c r="BJ44" s="122">
        <v>0.105</v>
      </c>
      <c r="BK44" s="122">
        <v>1.5</v>
      </c>
      <c r="BL44" s="122">
        <v>0.5</v>
      </c>
      <c r="BM44" s="16">
        <f t="shared" si="3"/>
        <v>45</v>
      </c>
      <c r="BN44" s="122">
        <v>2</v>
      </c>
      <c r="BO44" s="122">
        <v>-4</v>
      </c>
      <c r="BP44" s="122">
        <v>4</v>
      </c>
      <c r="BQ44" s="12">
        <v>10</v>
      </c>
      <c r="BR44" s="12" t="s">
        <v>203</v>
      </c>
      <c r="CH44" s="15" t="s">
        <v>191</v>
      </c>
      <c r="CK44" s="12"/>
      <c r="CL44" s="12"/>
      <c r="EC44" s="21" t="s">
        <v>36</v>
      </c>
      <c r="ED44" s="21">
        <v>16</v>
      </c>
      <c r="EE44" s="21">
        <v>14</v>
      </c>
      <c r="EF44" s="21">
        <v>4</v>
      </c>
      <c r="EN44" s="21"/>
      <c r="EX44" s="12" t="s">
        <v>158</v>
      </c>
      <c r="EY44">
        <v>6</v>
      </c>
      <c r="EZ44"/>
      <c r="FA44">
        <v>6</v>
      </c>
      <c r="FB44"/>
      <c r="FD44" s="115">
        <v>0.94179999999999997</v>
      </c>
      <c r="GH44" s="128">
        <v>3.1E-2</v>
      </c>
      <c r="GI44" s="128">
        <v>2.1299999999999999E-2</v>
      </c>
      <c r="GJ44" s="128">
        <v>3.15E-2</v>
      </c>
      <c r="GK44" s="128">
        <v>4.0500000000000001E-2</v>
      </c>
      <c r="GL44"/>
      <c r="GM44" s="128">
        <v>3.3700000000000001E-2</v>
      </c>
      <c r="GN44" s="128">
        <v>2.3300000000000001E-2</v>
      </c>
      <c r="GO44" s="128">
        <v>3.1800000000000002E-2</v>
      </c>
      <c r="GP44" s="128">
        <v>4.0500000000000001E-2</v>
      </c>
      <c r="GQ44"/>
    </row>
    <row r="45" spans="1:199" x14ac:dyDescent="0.2">
      <c r="A45" s="121" t="s">
        <v>318</v>
      </c>
      <c r="B45" s="12" t="s">
        <v>319</v>
      </c>
      <c r="C45" s="12" t="s">
        <v>16</v>
      </c>
      <c r="D45" s="12" t="s">
        <v>22</v>
      </c>
      <c r="E45" s="12" t="s">
        <v>323</v>
      </c>
      <c r="F45" s="14">
        <v>1</v>
      </c>
      <c r="G45" s="12">
        <v>100</v>
      </c>
      <c r="H45" s="12" t="s">
        <v>14</v>
      </c>
      <c r="I45" s="9" t="s">
        <v>50</v>
      </c>
      <c r="J45" s="14">
        <v>12</v>
      </c>
      <c r="L45" s="12" t="s">
        <v>11</v>
      </c>
      <c r="M45" s="14" t="s">
        <v>170</v>
      </c>
      <c r="O45" s="12" t="s">
        <v>54</v>
      </c>
      <c r="P45" s="12" t="s">
        <v>155</v>
      </c>
      <c r="R45" s="14" t="s">
        <v>156</v>
      </c>
      <c r="AA45" s="13" t="s">
        <v>42</v>
      </c>
      <c r="AB45" s="122">
        <v>0.92578000000000005</v>
      </c>
      <c r="AD45" s="13">
        <v>8</v>
      </c>
      <c r="AE45" s="12">
        <v>0.1</v>
      </c>
      <c r="AF45" s="14">
        <v>5</v>
      </c>
      <c r="AH45" s="12">
        <v>400</v>
      </c>
      <c r="AI45" s="12">
        <v>0</v>
      </c>
      <c r="AJ45" s="12"/>
      <c r="AK45" s="12"/>
      <c r="AL45" s="12">
        <v>400</v>
      </c>
      <c r="AO45" s="12">
        <v>1</v>
      </c>
      <c r="AP45" s="12">
        <v>1</v>
      </c>
      <c r="AQ45" s="12">
        <v>2.5</v>
      </c>
      <c r="AS45" s="12">
        <v>2</v>
      </c>
      <c r="AT45" s="12">
        <v>2</v>
      </c>
      <c r="AV45" s="12" t="s">
        <v>188</v>
      </c>
      <c r="AW45" s="12" t="s">
        <v>44</v>
      </c>
      <c r="BA45" s="14" t="s">
        <v>163</v>
      </c>
      <c r="BB45" s="12" t="s">
        <v>25</v>
      </c>
      <c r="BC45" s="12">
        <v>45</v>
      </c>
      <c r="BD45" s="12">
        <v>1</v>
      </c>
      <c r="BE45" s="12">
        <v>60</v>
      </c>
      <c r="BF45" s="12" t="s">
        <v>242</v>
      </c>
      <c r="BG45" s="12">
        <v>60</v>
      </c>
      <c r="BH45" s="14">
        <v>1</v>
      </c>
      <c r="BI45" s="14">
        <v>93750</v>
      </c>
      <c r="BJ45" s="122">
        <v>0.105</v>
      </c>
      <c r="BK45" s="122">
        <v>1.5</v>
      </c>
      <c r="BL45" s="122">
        <v>0.5</v>
      </c>
      <c r="BM45" s="16">
        <f t="shared" si="3"/>
        <v>45</v>
      </c>
      <c r="BN45" s="122">
        <v>2</v>
      </c>
      <c r="BO45" s="122">
        <v>-4</v>
      </c>
      <c r="BP45" s="122">
        <v>4</v>
      </c>
      <c r="BQ45" s="12">
        <v>10</v>
      </c>
      <c r="BR45" s="12" t="s">
        <v>203</v>
      </c>
      <c r="CH45" s="15" t="s">
        <v>191</v>
      </c>
      <c r="CK45" s="12"/>
      <c r="CL45" s="12"/>
      <c r="EC45" s="21" t="s">
        <v>37</v>
      </c>
      <c r="ED45" s="21">
        <v>16</v>
      </c>
      <c r="EE45" s="21">
        <v>6</v>
      </c>
      <c r="EF45" s="21">
        <v>4</v>
      </c>
      <c r="EN45" s="21"/>
      <c r="EX45" s="12" t="s">
        <v>158</v>
      </c>
      <c r="EY45">
        <v>6</v>
      </c>
      <c r="EZ45"/>
      <c r="FA45">
        <v>6</v>
      </c>
      <c r="FB45"/>
      <c r="FD45" s="115">
        <v>0.94179999999999997</v>
      </c>
      <c r="GH45" s="128">
        <v>0.22950000000000001</v>
      </c>
      <c r="GI45" s="128">
        <v>0.14399999999999999</v>
      </c>
      <c r="GJ45" s="128">
        <v>0.23569999999999999</v>
      </c>
      <c r="GK45" s="128">
        <v>0.31040000000000001</v>
      </c>
      <c r="GL45"/>
      <c r="GM45" s="128">
        <v>0.23949999999999999</v>
      </c>
      <c r="GN45" s="128">
        <v>0.16969999999999999</v>
      </c>
      <c r="GO45" s="128">
        <v>0.23960000000000001</v>
      </c>
      <c r="GP45" s="128">
        <v>0.3105</v>
      </c>
      <c r="GQ45"/>
    </row>
    <row r="46" spans="1:199" x14ac:dyDescent="0.2">
      <c r="A46" s="121" t="s">
        <v>317</v>
      </c>
      <c r="B46" s="12" t="s">
        <v>319</v>
      </c>
      <c r="C46" s="12" t="s">
        <v>16</v>
      </c>
      <c r="D46" s="12" t="s">
        <v>22</v>
      </c>
      <c r="E46" s="12" t="s">
        <v>323</v>
      </c>
      <c r="F46" s="14">
        <v>1</v>
      </c>
      <c r="G46" s="12">
        <v>100</v>
      </c>
      <c r="H46" s="12" t="s">
        <v>14</v>
      </c>
      <c r="I46" s="9" t="s">
        <v>50</v>
      </c>
      <c r="J46" s="14">
        <v>12</v>
      </c>
      <c r="L46" s="12" t="s">
        <v>11</v>
      </c>
      <c r="M46" s="14" t="s">
        <v>170</v>
      </c>
      <c r="O46" s="12" t="s">
        <v>54</v>
      </c>
      <c r="P46" s="12" t="s">
        <v>155</v>
      </c>
      <c r="R46" s="14" t="s">
        <v>156</v>
      </c>
      <c r="AA46" s="13" t="s">
        <v>42</v>
      </c>
      <c r="AB46" s="122">
        <v>0.92578000000000005</v>
      </c>
      <c r="AD46" s="13">
        <v>8</v>
      </c>
      <c r="AE46" s="12">
        <v>0.1</v>
      </c>
      <c r="AF46" s="14">
        <v>5</v>
      </c>
      <c r="AH46" s="14">
        <v>400</v>
      </c>
      <c r="AI46" s="14">
        <v>0</v>
      </c>
      <c r="AJ46" s="12"/>
      <c r="AK46" s="12"/>
      <c r="AL46" s="14">
        <v>400</v>
      </c>
      <c r="AO46" s="12">
        <v>1</v>
      </c>
      <c r="AP46" s="12">
        <v>1</v>
      </c>
      <c r="AQ46" s="12">
        <v>2.5</v>
      </c>
      <c r="AS46" s="12">
        <v>2</v>
      </c>
      <c r="AT46" s="12">
        <v>2</v>
      </c>
      <c r="AV46" s="12" t="s">
        <v>188</v>
      </c>
      <c r="AW46" s="12" t="s">
        <v>44</v>
      </c>
      <c r="BA46" s="14" t="s">
        <v>163</v>
      </c>
      <c r="BB46" s="12" t="s">
        <v>25</v>
      </c>
      <c r="BC46" s="12">
        <v>45</v>
      </c>
      <c r="BD46" s="12">
        <v>1</v>
      </c>
      <c r="BE46" s="12">
        <v>60</v>
      </c>
      <c r="BF46" s="12" t="s">
        <v>242</v>
      </c>
      <c r="BG46" s="12">
        <v>60</v>
      </c>
      <c r="BH46" s="14">
        <v>1</v>
      </c>
      <c r="BI46" s="14">
        <v>93750</v>
      </c>
      <c r="BJ46" s="122">
        <v>0.105</v>
      </c>
      <c r="BK46" s="122">
        <v>1.5</v>
      </c>
      <c r="BL46" s="122">
        <v>0.5</v>
      </c>
      <c r="BM46" s="16">
        <f t="shared" si="3"/>
        <v>45</v>
      </c>
      <c r="BN46" s="122">
        <v>2</v>
      </c>
      <c r="BO46" s="122">
        <v>-4</v>
      </c>
      <c r="BP46" s="122">
        <v>4</v>
      </c>
      <c r="BQ46" s="12">
        <v>10</v>
      </c>
      <c r="BR46" s="12" t="s">
        <v>203</v>
      </c>
      <c r="CH46" s="15" t="s">
        <v>191</v>
      </c>
      <c r="CK46" s="12"/>
      <c r="CL46" s="12"/>
      <c r="EC46" s="21" t="s">
        <v>87</v>
      </c>
      <c r="ED46" s="21"/>
      <c r="EE46" s="21"/>
      <c r="EF46" s="21"/>
      <c r="EN46" s="21"/>
      <c r="EX46" s="12" t="s">
        <v>158</v>
      </c>
      <c r="EY46">
        <v>6</v>
      </c>
      <c r="EZ46"/>
      <c r="FA46">
        <v>6</v>
      </c>
      <c r="FB46"/>
      <c r="FD46" s="115">
        <v>0.93389999999999995</v>
      </c>
      <c r="GH46" s="128">
        <v>0.3075</v>
      </c>
      <c r="GI46" s="128">
        <v>0.25340000000000001</v>
      </c>
      <c r="GJ46" s="128">
        <v>0.3125</v>
      </c>
      <c r="GK46" s="128">
        <v>0.35510000000000003</v>
      </c>
      <c r="GL46"/>
      <c r="GM46" s="128">
        <v>0.31530000000000002</v>
      </c>
      <c r="GN46" s="128">
        <v>0.26910000000000001</v>
      </c>
      <c r="GO46" s="128">
        <v>0.3145</v>
      </c>
      <c r="GP46" s="128">
        <v>0.35510000000000003</v>
      </c>
      <c r="GQ46"/>
    </row>
    <row r="47" spans="1:199" x14ac:dyDescent="0.2">
      <c r="A47" s="121" t="s">
        <v>318</v>
      </c>
      <c r="B47" s="12" t="s">
        <v>319</v>
      </c>
      <c r="C47" s="12" t="s">
        <v>16</v>
      </c>
      <c r="D47" s="12" t="s">
        <v>21</v>
      </c>
      <c r="E47" s="12" t="s">
        <v>323</v>
      </c>
      <c r="F47" s="14">
        <v>1</v>
      </c>
      <c r="G47" s="12">
        <v>100</v>
      </c>
      <c r="H47" s="12" t="s">
        <v>14</v>
      </c>
      <c r="I47" s="9" t="s">
        <v>50</v>
      </c>
      <c r="J47" s="14">
        <v>6</v>
      </c>
      <c r="L47" s="12" t="s">
        <v>11</v>
      </c>
      <c r="M47" s="14" t="s">
        <v>170</v>
      </c>
      <c r="O47" s="12" t="s">
        <v>54</v>
      </c>
      <c r="P47" s="12" t="s">
        <v>155</v>
      </c>
      <c r="R47" s="14" t="s">
        <v>156</v>
      </c>
      <c r="AA47" s="13" t="s">
        <v>42</v>
      </c>
      <c r="AB47" s="122">
        <v>0.92578000000000005</v>
      </c>
      <c r="AD47" s="13">
        <v>8</v>
      </c>
      <c r="AE47" s="12">
        <v>0.1</v>
      </c>
      <c r="AF47" s="14">
        <v>5</v>
      </c>
      <c r="AH47" s="12">
        <v>400</v>
      </c>
      <c r="AI47" s="12">
        <v>0</v>
      </c>
      <c r="AJ47" s="12"/>
      <c r="AK47" s="12"/>
      <c r="AL47" s="12">
        <v>400</v>
      </c>
      <c r="AO47" s="12">
        <v>1</v>
      </c>
      <c r="AP47" s="12">
        <v>1</v>
      </c>
      <c r="AQ47" s="12">
        <v>2.5</v>
      </c>
      <c r="AS47" s="12">
        <v>2</v>
      </c>
      <c r="AT47" s="12">
        <v>2</v>
      </c>
      <c r="AV47" s="12" t="s">
        <v>188</v>
      </c>
      <c r="AW47" s="12" t="s">
        <v>44</v>
      </c>
      <c r="BA47" s="14" t="s">
        <v>163</v>
      </c>
      <c r="BB47" s="12" t="s">
        <v>25</v>
      </c>
      <c r="BC47" s="12">
        <v>30</v>
      </c>
      <c r="BD47" s="12">
        <v>1</v>
      </c>
      <c r="BE47" s="12">
        <v>60</v>
      </c>
      <c r="BF47" s="12" t="s">
        <v>242</v>
      </c>
      <c r="BG47" s="12">
        <v>60</v>
      </c>
      <c r="BH47" s="14">
        <v>1</v>
      </c>
      <c r="BI47" s="122">
        <v>62500</v>
      </c>
      <c r="BJ47" s="122">
        <v>0.105</v>
      </c>
      <c r="BK47" s="122">
        <v>1.5</v>
      </c>
      <c r="BL47" s="122">
        <v>0.5</v>
      </c>
      <c r="BM47" s="16">
        <f t="shared" si="3"/>
        <v>30</v>
      </c>
      <c r="BN47" s="122">
        <v>2</v>
      </c>
      <c r="BO47" s="122">
        <v>-4</v>
      </c>
      <c r="BP47" s="122">
        <v>4</v>
      </c>
      <c r="BQ47" s="12">
        <v>10</v>
      </c>
      <c r="BR47" s="12" t="s">
        <v>203</v>
      </c>
      <c r="CH47" s="15" t="s">
        <v>191</v>
      </c>
      <c r="CK47" s="12"/>
      <c r="CL47" s="12"/>
      <c r="EC47" s="21" t="s">
        <v>190</v>
      </c>
      <c r="ED47" s="21"/>
      <c r="EE47" s="21"/>
      <c r="EF47" s="21"/>
      <c r="EN47" s="21"/>
      <c r="EX47" s="12" t="s">
        <v>158</v>
      </c>
      <c r="EY47">
        <v>4</v>
      </c>
      <c r="EZ47"/>
      <c r="FA47">
        <v>8</v>
      </c>
      <c r="FB47"/>
      <c r="FD47" s="115">
        <v>0.98809999999999998</v>
      </c>
      <c r="GH47" s="128" t="s">
        <v>337</v>
      </c>
      <c r="GI47" t="s">
        <v>337</v>
      </c>
      <c r="GJ47" t="s">
        <v>337</v>
      </c>
      <c r="GK47" t="s">
        <v>337</v>
      </c>
      <c r="GL47"/>
      <c r="GM47" s="128" t="s">
        <v>336</v>
      </c>
      <c r="GN47" t="s">
        <v>337</v>
      </c>
      <c r="GO47" t="s">
        <v>337</v>
      </c>
      <c r="GP47" t="s">
        <v>337</v>
      </c>
      <c r="GQ47"/>
    </row>
    <row r="48" spans="1:199" x14ac:dyDescent="0.2">
      <c r="A48" s="121" t="s">
        <v>317</v>
      </c>
      <c r="B48" s="12" t="s">
        <v>319</v>
      </c>
      <c r="C48" s="12" t="s">
        <v>16</v>
      </c>
      <c r="D48" s="12" t="s">
        <v>21</v>
      </c>
      <c r="E48" s="12" t="s">
        <v>323</v>
      </c>
      <c r="F48" s="14">
        <v>1</v>
      </c>
      <c r="G48" s="12">
        <v>100</v>
      </c>
      <c r="H48" s="12" t="s">
        <v>14</v>
      </c>
      <c r="I48" s="9" t="s">
        <v>50</v>
      </c>
      <c r="J48" s="14">
        <v>6</v>
      </c>
      <c r="L48" s="12" t="s">
        <v>11</v>
      </c>
      <c r="M48" s="14" t="s">
        <v>170</v>
      </c>
      <c r="O48" s="12" t="s">
        <v>54</v>
      </c>
      <c r="P48" s="12" t="s">
        <v>155</v>
      </c>
      <c r="R48" s="14" t="s">
        <v>156</v>
      </c>
      <c r="AA48" s="13" t="s">
        <v>42</v>
      </c>
      <c r="AB48" s="122">
        <v>0.92578000000000005</v>
      </c>
      <c r="AD48" s="13">
        <v>8</v>
      </c>
      <c r="AE48" s="12">
        <v>0.1</v>
      </c>
      <c r="AF48" s="14">
        <v>5</v>
      </c>
      <c r="AH48" s="14">
        <v>400</v>
      </c>
      <c r="AI48" s="14">
        <v>0</v>
      </c>
      <c r="AJ48" s="12"/>
      <c r="AK48" s="12"/>
      <c r="AL48" s="14">
        <v>400</v>
      </c>
      <c r="AO48" s="12">
        <v>1</v>
      </c>
      <c r="AP48" s="12">
        <v>1</v>
      </c>
      <c r="AQ48" s="12">
        <v>2.5</v>
      </c>
      <c r="AS48" s="12">
        <v>2</v>
      </c>
      <c r="AT48" s="12">
        <v>2</v>
      </c>
      <c r="AV48" s="12" t="s">
        <v>188</v>
      </c>
      <c r="AW48" s="12" t="s">
        <v>44</v>
      </c>
      <c r="BA48" s="14" t="s">
        <v>163</v>
      </c>
      <c r="BB48" s="12" t="s">
        <v>25</v>
      </c>
      <c r="BC48" s="12">
        <v>30</v>
      </c>
      <c r="BD48" s="12">
        <v>1</v>
      </c>
      <c r="BE48" s="12">
        <v>60</v>
      </c>
      <c r="BF48" s="12" t="s">
        <v>242</v>
      </c>
      <c r="BG48" s="12">
        <v>60</v>
      </c>
      <c r="BH48" s="14">
        <v>1</v>
      </c>
      <c r="BI48" s="122">
        <v>62500</v>
      </c>
      <c r="BJ48" s="122">
        <v>0.105</v>
      </c>
      <c r="BK48" s="122">
        <v>1.5</v>
      </c>
      <c r="BL48" s="122">
        <v>0.5</v>
      </c>
      <c r="BM48" s="16">
        <f t="shared" si="3"/>
        <v>30</v>
      </c>
      <c r="BN48" s="122">
        <v>2</v>
      </c>
      <c r="BO48" s="122">
        <v>-4</v>
      </c>
      <c r="BP48" s="122">
        <v>4</v>
      </c>
      <c r="BQ48" s="12">
        <v>10</v>
      </c>
      <c r="BR48" s="12" t="s">
        <v>203</v>
      </c>
      <c r="CH48" s="15" t="s">
        <v>191</v>
      </c>
      <c r="CK48" s="12"/>
      <c r="CL48" s="12"/>
      <c r="EC48" s="21" t="s">
        <v>36</v>
      </c>
      <c r="ED48" s="21">
        <v>10</v>
      </c>
      <c r="EE48" s="21">
        <v>8</v>
      </c>
      <c r="EF48" s="21">
        <v>4</v>
      </c>
      <c r="EN48" s="21"/>
      <c r="EX48" s="12" t="s">
        <v>158</v>
      </c>
      <c r="EY48">
        <v>4</v>
      </c>
      <c r="EZ48"/>
      <c r="FA48">
        <v>8</v>
      </c>
      <c r="FB48"/>
      <c r="FD48" s="115">
        <v>0.98409999999999997</v>
      </c>
      <c r="GH48" s="128">
        <v>6.2600000000000003E-2</v>
      </c>
      <c r="GI48" s="128">
        <v>4.9799999999999997E-2</v>
      </c>
      <c r="GJ48" s="128">
        <v>6.13E-2</v>
      </c>
      <c r="GK48" s="128">
        <v>9.0200000000000002E-2</v>
      </c>
      <c r="GL48"/>
      <c r="GM48" s="128">
        <v>6.5600000000000006E-2</v>
      </c>
      <c r="GN48" s="128">
        <v>5.33E-2</v>
      </c>
      <c r="GO48" s="128">
        <v>6.25E-2</v>
      </c>
      <c r="GP48" s="128">
        <v>9.3700000000000006E-2</v>
      </c>
      <c r="GQ48"/>
    </row>
    <row r="49" spans="1:199" x14ac:dyDescent="0.2">
      <c r="A49" s="121" t="s">
        <v>318</v>
      </c>
      <c r="B49" s="12" t="s">
        <v>319</v>
      </c>
      <c r="C49" s="12" t="s">
        <v>16</v>
      </c>
      <c r="D49" s="12" t="s">
        <v>21</v>
      </c>
      <c r="E49" s="12" t="s">
        <v>323</v>
      </c>
      <c r="F49" s="14">
        <v>1</v>
      </c>
      <c r="G49" s="12">
        <v>100</v>
      </c>
      <c r="H49" s="12" t="s">
        <v>14</v>
      </c>
      <c r="I49" s="9" t="s">
        <v>50</v>
      </c>
      <c r="J49" s="14">
        <v>6</v>
      </c>
      <c r="L49" s="12" t="s">
        <v>11</v>
      </c>
      <c r="M49" s="14" t="s">
        <v>170</v>
      </c>
      <c r="O49" s="12" t="s">
        <v>54</v>
      </c>
      <c r="P49" s="12" t="s">
        <v>155</v>
      </c>
      <c r="R49" s="14" t="s">
        <v>156</v>
      </c>
      <c r="AA49" s="13" t="s">
        <v>42</v>
      </c>
      <c r="AB49" s="122">
        <v>0.92578000000000005</v>
      </c>
      <c r="AD49" s="13">
        <v>8</v>
      </c>
      <c r="AE49" s="12">
        <v>0.1</v>
      </c>
      <c r="AF49" s="14">
        <v>5</v>
      </c>
      <c r="AH49" s="12">
        <v>400</v>
      </c>
      <c r="AI49" s="12">
        <v>0</v>
      </c>
      <c r="AJ49" s="12"/>
      <c r="AK49" s="12"/>
      <c r="AL49" s="12">
        <v>400</v>
      </c>
      <c r="AO49" s="12">
        <v>1</v>
      </c>
      <c r="AP49" s="12">
        <v>1</v>
      </c>
      <c r="AQ49" s="12">
        <v>2.5</v>
      </c>
      <c r="AS49" s="12">
        <v>2</v>
      </c>
      <c r="AT49" s="12">
        <v>2</v>
      </c>
      <c r="AV49" s="12" t="s">
        <v>188</v>
      </c>
      <c r="AW49" s="12" t="s">
        <v>44</v>
      </c>
      <c r="BA49" s="14" t="s">
        <v>163</v>
      </c>
      <c r="BB49" s="12" t="s">
        <v>25</v>
      </c>
      <c r="BC49" s="12">
        <v>30</v>
      </c>
      <c r="BD49" s="12">
        <v>1</v>
      </c>
      <c r="BE49" s="12">
        <v>60</v>
      </c>
      <c r="BF49" s="12" t="s">
        <v>242</v>
      </c>
      <c r="BG49" s="12">
        <v>60</v>
      </c>
      <c r="BH49" s="14">
        <v>1</v>
      </c>
      <c r="BI49" s="122">
        <v>62500</v>
      </c>
      <c r="BJ49" s="122">
        <v>0.105</v>
      </c>
      <c r="BK49" s="122">
        <v>1.5</v>
      </c>
      <c r="BL49" s="122">
        <v>0.5</v>
      </c>
      <c r="BM49" s="16">
        <f t="shared" si="3"/>
        <v>30</v>
      </c>
      <c r="BN49" s="122">
        <v>2</v>
      </c>
      <c r="BO49" s="122">
        <v>-4</v>
      </c>
      <c r="BP49" s="122">
        <v>4</v>
      </c>
      <c r="BQ49" s="12">
        <v>10</v>
      </c>
      <c r="BR49" s="12" t="s">
        <v>203</v>
      </c>
      <c r="CH49" s="15" t="s">
        <v>191</v>
      </c>
      <c r="CK49" s="12"/>
      <c r="CL49" s="12"/>
      <c r="EC49" s="21" t="s">
        <v>36</v>
      </c>
      <c r="ED49" s="21">
        <v>16</v>
      </c>
      <c r="EE49" s="21">
        <v>14</v>
      </c>
      <c r="EF49" s="21">
        <v>4</v>
      </c>
      <c r="EN49" s="21"/>
      <c r="EX49" s="12" t="s">
        <v>158</v>
      </c>
      <c r="EY49">
        <v>4</v>
      </c>
      <c r="EZ49"/>
      <c r="FA49">
        <v>8</v>
      </c>
      <c r="FB49"/>
      <c r="FD49" s="115">
        <v>0.98809999999999998</v>
      </c>
      <c r="GH49" s="128">
        <v>4.0500000000000001E-2</v>
      </c>
      <c r="GI49" s="128">
        <v>3.1399999999999997E-2</v>
      </c>
      <c r="GJ49" s="128">
        <v>4.1300000000000003E-2</v>
      </c>
      <c r="GK49" s="128">
        <v>4.9299999999999997E-2</v>
      </c>
      <c r="GL49"/>
      <c r="GM49" s="128">
        <v>4.0800000000000003E-2</v>
      </c>
      <c r="GN49" s="128">
        <v>3.2099999999999997E-2</v>
      </c>
      <c r="GO49" s="128">
        <v>4.2000000000000003E-2</v>
      </c>
      <c r="GP49" s="128">
        <v>4.9399999999999999E-2</v>
      </c>
      <c r="GQ49"/>
    </row>
    <row r="50" spans="1:199" x14ac:dyDescent="0.2">
      <c r="A50" s="121" t="s">
        <v>317</v>
      </c>
      <c r="B50" s="12" t="s">
        <v>319</v>
      </c>
      <c r="C50" s="12" t="s">
        <v>16</v>
      </c>
      <c r="D50" s="12" t="s">
        <v>21</v>
      </c>
      <c r="E50" s="12" t="s">
        <v>323</v>
      </c>
      <c r="F50" s="14">
        <v>1</v>
      </c>
      <c r="G50" s="12">
        <v>100</v>
      </c>
      <c r="H50" s="12" t="s">
        <v>14</v>
      </c>
      <c r="I50" s="9" t="s">
        <v>50</v>
      </c>
      <c r="J50" s="14">
        <v>6</v>
      </c>
      <c r="L50" s="12" t="s">
        <v>11</v>
      </c>
      <c r="M50" s="14" t="s">
        <v>170</v>
      </c>
      <c r="O50" s="12" t="s">
        <v>54</v>
      </c>
      <c r="P50" s="12" t="s">
        <v>155</v>
      </c>
      <c r="R50" s="14" t="s">
        <v>156</v>
      </c>
      <c r="AA50" s="13" t="s">
        <v>42</v>
      </c>
      <c r="AB50" s="122">
        <v>0.92578000000000005</v>
      </c>
      <c r="AD50" s="13">
        <v>8</v>
      </c>
      <c r="AE50" s="12">
        <v>0.1</v>
      </c>
      <c r="AF50" s="14">
        <v>5</v>
      </c>
      <c r="AH50" s="14">
        <v>400</v>
      </c>
      <c r="AI50" s="14">
        <v>0</v>
      </c>
      <c r="AJ50" s="12"/>
      <c r="AK50" s="12"/>
      <c r="AL50" s="14">
        <v>400</v>
      </c>
      <c r="AO50" s="12">
        <v>1</v>
      </c>
      <c r="AP50" s="12">
        <v>1</v>
      </c>
      <c r="AQ50" s="12">
        <v>2.5</v>
      </c>
      <c r="AS50" s="12">
        <v>2</v>
      </c>
      <c r="AT50" s="12">
        <v>2</v>
      </c>
      <c r="AV50" s="12" t="s">
        <v>188</v>
      </c>
      <c r="AW50" s="12" t="s">
        <v>44</v>
      </c>
      <c r="BA50" s="14" t="s">
        <v>163</v>
      </c>
      <c r="BB50" s="12" t="s">
        <v>25</v>
      </c>
      <c r="BC50" s="12">
        <v>30</v>
      </c>
      <c r="BD50" s="12">
        <v>1</v>
      </c>
      <c r="BE50" s="12">
        <v>60</v>
      </c>
      <c r="BF50" s="12" t="s">
        <v>242</v>
      </c>
      <c r="BG50" s="12">
        <v>60</v>
      </c>
      <c r="BH50" s="14">
        <v>1</v>
      </c>
      <c r="BI50" s="122">
        <v>62500</v>
      </c>
      <c r="BJ50" s="122">
        <v>0.105</v>
      </c>
      <c r="BK50" s="122">
        <v>1.5</v>
      </c>
      <c r="BL50" s="122">
        <v>0.5</v>
      </c>
      <c r="BM50" s="16">
        <f t="shared" si="3"/>
        <v>30</v>
      </c>
      <c r="BN50" s="122">
        <v>2</v>
      </c>
      <c r="BO50" s="122">
        <v>-4</v>
      </c>
      <c r="BP50" s="122">
        <v>4</v>
      </c>
      <c r="BQ50" s="12">
        <v>10</v>
      </c>
      <c r="BR50" s="12" t="s">
        <v>203</v>
      </c>
      <c r="CH50" s="15" t="s">
        <v>191</v>
      </c>
      <c r="CK50" s="12"/>
      <c r="CL50" s="12"/>
      <c r="EC50" s="21" t="s">
        <v>37</v>
      </c>
      <c r="ED50" s="21">
        <v>16</v>
      </c>
      <c r="EE50" s="21">
        <v>6</v>
      </c>
      <c r="EF50" s="21">
        <v>4</v>
      </c>
      <c r="EN50" s="21"/>
      <c r="EX50" s="12" t="s">
        <v>158</v>
      </c>
      <c r="EY50">
        <v>4</v>
      </c>
      <c r="EZ50"/>
      <c r="FA50">
        <v>8</v>
      </c>
      <c r="FB50"/>
      <c r="FD50" s="115">
        <v>0.97219999999999995</v>
      </c>
      <c r="GH50" s="128">
        <v>0.29060000000000002</v>
      </c>
      <c r="GI50" s="128">
        <v>0.22359999999999999</v>
      </c>
      <c r="GJ50" s="128">
        <v>0.29859999999999998</v>
      </c>
      <c r="GK50" s="128">
        <v>0.32329999999999998</v>
      </c>
      <c r="GL50"/>
      <c r="GM50" s="128">
        <v>0.29480000000000001</v>
      </c>
      <c r="GN50" s="128">
        <v>0.22520000000000001</v>
      </c>
      <c r="GO50" s="128">
        <v>0.30130000000000001</v>
      </c>
      <c r="GP50" s="128">
        <v>0.32340000000000002</v>
      </c>
      <c r="GQ50"/>
    </row>
    <row r="51" spans="1:199" x14ac:dyDescent="0.2">
      <c r="A51" s="121" t="s">
        <v>318</v>
      </c>
      <c r="B51" s="12" t="s">
        <v>319</v>
      </c>
      <c r="C51" s="12" t="s">
        <v>16</v>
      </c>
      <c r="D51" s="12" t="s">
        <v>21</v>
      </c>
      <c r="E51" s="12" t="s">
        <v>323</v>
      </c>
      <c r="F51" s="14">
        <v>1</v>
      </c>
      <c r="G51" s="12">
        <v>100</v>
      </c>
      <c r="H51" s="12" t="s">
        <v>14</v>
      </c>
      <c r="I51" s="9" t="s">
        <v>50</v>
      </c>
      <c r="J51" s="14">
        <v>6</v>
      </c>
      <c r="L51" s="12" t="s">
        <v>11</v>
      </c>
      <c r="M51" s="14" t="s">
        <v>170</v>
      </c>
      <c r="O51" s="12" t="s">
        <v>54</v>
      </c>
      <c r="P51" s="12" t="s">
        <v>155</v>
      </c>
      <c r="R51" s="14" t="s">
        <v>156</v>
      </c>
      <c r="AA51" s="13" t="s">
        <v>42</v>
      </c>
      <c r="AB51" s="122">
        <v>0.92578000000000005</v>
      </c>
      <c r="AD51" s="13">
        <v>8</v>
      </c>
      <c r="AE51" s="12">
        <v>0.1</v>
      </c>
      <c r="AF51" s="14">
        <v>5</v>
      </c>
      <c r="AH51" s="12">
        <v>400</v>
      </c>
      <c r="AI51" s="12">
        <v>0</v>
      </c>
      <c r="AJ51" s="12"/>
      <c r="AK51" s="12"/>
      <c r="AL51" s="12">
        <v>400</v>
      </c>
      <c r="AO51" s="12">
        <v>1</v>
      </c>
      <c r="AP51" s="12">
        <v>1</v>
      </c>
      <c r="AQ51" s="12">
        <v>2.5</v>
      </c>
      <c r="AS51" s="12">
        <v>2</v>
      </c>
      <c r="AT51" s="12">
        <v>2</v>
      </c>
      <c r="AV51" s="12" t="s">
        <v>188</v>
      </c>
      <c r="AW51" s="12" t="s">
        <v>44</v>
      </c>
      <c r="BA51" s="14" t="s">
        <v>163</v>
      </c>
      <c r="BB51" s="12" t="s">
        <v>25</v>
      </c>
      <c r="BC51" s="12">
        <v>30</v>
      </c>
      <c r="BD51" s="12">
        <v>1</v>
      </c>
      <c r="BE51" s="12">
        <v>60</v>
      </c>
      <c r="BF51" s="12" t="s">
        <v>242</v>
      </c>
      <c r="BG51" s="12">
        <v>60</v>
      </c>
      <c r="BH51" s="14">
        <v>1</v>
      </c>
      <c r="BI51" s="122">
        <v>62500</v>
      </c>
      <c r="BJ51" s="122">
        <v>0.105</v>
      </c>
      <c r="BK51" s="122">
        <v>1.5</v>
      </c>
      <c r="BL51" s="122">
        <v>0.5</v>
      </c>
      <c r="BM51" s="16">
        <f t="shared" si="3"/>
        <v>30</v>
      </c>
      <c r="BN51" s="122">
        <v>2</v>
      </c>
      <c r="BO51" s="122">
        <v>-4</v>
      </c>
      <c r="BP51" s="122">
        <v>4</v>
      </c>
      <c r="BQ51" s="12">
        <v>10</v>
      </c>
      <c r="BR51" s="12" t="s">
        <v>203</v>
      </c>
      <c r="CH51" s="15" t="s">
        <v>191</v>
      </c>
      <c r="CK51" s="12"/>
      <c r="CL51" s="12"/>
      <c r="EC51" s="21" t="s">
        <v>87</v>
      </c>
      <c r="ED51" s="21"/>
      <c r="EE51" s="21"/>
      <c r="EF51" s="21"/>
      <c r="EN51" s="21"/>
      <c r="EX51" s="12" t="s">
        <v>158</v>
      </c>
      <c r="EY51">
        <v>4</v>
      </c>
      <c r="EZ51"/>
      <c r="FA51">
        <v>8</v>
      </c>
      <c r="FB51"/>
      <c r="FD51" s="115">
        <v>0.96379999999999999</v>
      </c>
      <c r="GH51" s="128">
        <v>0.35749999999999998</v>
      </c>
      <c r="GI51" s="128">
        <v>0.31559999999999999</v>
      </c>
      <c r="GJ51" s="128">
        <v>0.36030000000000001</v>
      </c>
      <c r="GK51" s="128">
        <v>0.38869999999999999</v>
      </c>
      <c r="GL51"/>
      <c r="GM51" s="128">
        <v>0.36170000000000002</v>
      </c>
      <c r="GN51" s="128">
        <v>0.31609999999999999</v>
      </c>
      <c r="GO51" s="128">
        <v>0.36320000000000002</v>
      </c>
      <c r="GP51" s="128">
        <v>0.38869999999999999</v>
      </c>
      <c r="GQ51"/>
    </row>
    <row r="52" spans="1:199" x14ac:dyDescent="0.2">
      <c r="A52" s="121" t="s">
        <v>317</v>
      </c>
      <c r="B52" s="12" t="s">
        <v>319</v>
      </c>
      <c r="C52" s="12" t="s">
        <v>16</v>
      </c>
      <c r="D52" s="12" t="s">
        <v>21</v>
      </c>
      <c r="E52" s="12" t="s">
        <v>323</v>
      </c>
      <c r="F52" s="14">
        <v>1</v>
      </c>
      <c r="G52" s="12">
        <v>100</v>
      </c>
      <c r="H52" s="12" t="s">
        <v>14</v>
      </c>
      <c r="I52" s="9" t="s">
        <v>50</v>
      </c>
      <c r="J52" s="14">
        <v>6</v>
      </c>
      <c r="L52" s="12" t="s">
        <v>11</v>
      </c>
      <c r="M52" s="14" t="s">
        <v>170</v>
      </c>
      <c r="O52" s="12" t="s">
        <v>54</v>
      </c>
      <c r="P52" s="12" t="s">
        <v>155</v>
      </c>
      <c r="R52" s="14" t="s">
        <v>156</v>
      </c>
      <c r="AA52" s="13" t="s">
        <v>42</v>
      </c>
      <c r="AB52" s="122">
        <v>0.92578000000000005</v>
      </c>
      <c r="AD52" s="13">
        <v>8</v>
      </c>
      <c r="AE52" s="12">
        <v>0.1</v>
      </c>
      <c r="AF52" s="14">
        <v>5</v>
      </c>
      <c r="AH52" s="14">
        <v>400</v>
      </c>
      <c r="AI52" s="14">
        <v>0</v>
      </c>
      <c r="AJ52" s="12"/>
      <c r="AK52" s="12"/>
      <c r="AL52" s="14">
        <v>400</v>
      </c>
      <c r="AO52" s="12">
        <v>1</v>
      </c>
      <c r="AP52" s="12">
        <v>1</v>
      </c>
      <c r="AQ52" s="12">
        <v>2.5</v>
      </c>
      <c r="AS52" s="12">
        <v>2</v>
      </c>
      <c r="AT52" s="12">
        <v>2</v>
      </c>
      <c r="AV52" s="12" t="s">
        <v>188</v>
      </c>
      <c r="AW52" s="12" t="s">
        <v>44</v>
      </c>
      <c r="BA52" s="14" t="s">
        <v>163</v>
      </c>
      <c r="BB52" s="12" t="s">
        <v>25</v>
      </c>
      <c r="BC52" s="12">
        <v>30</v>
      </c>
      <c r="BD52" s="12">
        <v>1</v>
      </c>
      <c r="BE52" s="12">
        <v>60</v>
      </c>
      <c r="BF52" s="12" t="s">
        <v>242</v>
      </c>
      <c r="BG52" s="12">
        <v>60</v>
      </c>
      <c r="BH52" s="14">
        <v>1</v>
      </c>
      <c r="BI52" s="122">
        <v>62500</v>
      </c>
      <c r="BJ52" s="122">
        <v>0.105</v>
      </c>
      <c r="BK52" s="122">
        <v>1.5</v>
      </c>
      <c r="BL52" s="122">
        <v>0.5</v>
      </c>
      <c r="BM52" s="16">
        <f t="shared" si="3"/>
        <v>30</v>
      </c>
      <c r="BN52" s="122">
        <v>2</v>
      </c>
      <c r="BO52" s="122">
        <v>-4</v>
      </c>
      <c r="BP52" s="122">
        <v>4</v>
      </c>
      <c r="BQ52" s="12">
        <v>10</v>
      </c>
      <c r="BR52" s="12" t="s">
        <v>203</v>
      </c>
      <c r="CH52" s="15" t="s">
        <v>191</v>
      </c>
      <c r="CK52" s="12"/>
      <c r="CL52" s="12"/>
      <c r="EC52" s="21" t="s">
        <v>190</v>
      </c>
      <c r="ED52" s="21"/>
      <c r="EE52" s="21"/>
      <c r="EF52" s="21"/>
      <c r="EN52" s="21"/>
      <c r="EX52" s="12" t="s">
        <v>158</v>
      </c>
      <c r="EY52">
        <v>8</v>
      </c>
      <c r="EZ52"/>
      <c r="FA52">
        <v>8</v>
      </c>
      <c r="FB52"/>
      <c r="FD52" s="115">
        <v>0.9375</v>
      </c>
      <c r="GH52" s="128" t="s">
        <v>337</v>
      </c>
      <c r="GI52" t="s">
        <v>337</v>
      </c>
      <c r="GJ52" t="s">
        <v>337</v>
      </c>
      <c r="GK52" t="s">
        <v>337</v>
      </c>
      <c r="GL52"/>
      <c r="GM52" s="128" t="s">
        <v>336</v>
      </c>
      <c r="GN52" t="s">
        <v>337</v>
      </c>
      <c r="GO52" t="s">
        <v>337</v>
      </c>
      <c r="GP52" t="s">
        <v>337</v>
      </c>
      <c r="GQ52"/>
    </row>
    <row r="53" spans="1:199" x14ac:dyDescent="0.2">
      <c r="A53" s="121" t="s">
        <v>318</v>
      </c>
      <c r="B53" s="12" t="s">
        <v>319</v>
      </c>
      <c r="C53" s="12" t="s">
        <v>16</v>
      </c>
      <c r="D53" s="12" t="s">
        <v>21</v>
      </c>
      <c r="E53" s="12" t="s">
        <v>323</v>
      </c>
      <c r="F53" s="14">
        <v>1</v>
      </c>
      <c r="G53" s="12">
        <v>100</v>
      </c>
      <c r="H53" s="12" t="s">
        <v>14</v>
      </c>
      <c r="I53" s="9" t="s">
        <v>50</v>
      </c>
      <c r="J53" s="14">
        <v>6</v>
      </c>
      <c r="L53" s="12" t="s">
        <v>11</v>
      </c>
      <c r="M53" s="14" t="s">
        <v>170</v>
      </c>
      <c r="O53" s="12" t="s">
        <v>54</v>
      </c>
      <c r="P53" s="12" t="s">
        <v>155</v>
      </c>
      <c r="R53" s="14" t="s">
        <v>156</v>
      </c>
      <c r="AA53" s="13" t="s">
        <v>42</v>
      </c>
      <c r="AB53" s="122">
        <v>0.92578000000000005</v>
      </c>
      <c r="AD53" s="13">
        <v>8</v>
      </c>
      <c r="AE53" s="12">
        <v>0.1</v>
      </c>
      <c r="AF53" s="14">
        <v>5</v>
      </c>
      <c r="AH53" s="12">
        <v>400</v>
      </c>
      <c r="AI53" s="12">
        <v>0</v>
      </c>
      <c r="AJ53" s="12"/>
      <c r="AK53" s="12"/>
      <c r="AL53" s="12">
        <v>400</v>
      </c>
      <c r="AO53" s="12">
        <v>1</v>
      </c>
      <c r="AP53" s="12">
        <v>1</v>
      </c>
      <c r="AQ53" s="12">
        <v>2.5</v>
      </c>
      <c r="AS53" s="12">
        <v>2</v>
      </c>
      <c r="AT53" s="12">
        <v>2</v>
      </c>
      <c r="AV53" s="12" t="s">
        <v>188</v>
      </c>
      <c r="AW53" s="12" t="s">
        <v>44</v>
      </c>
      <c r="BA53" s="14" t="s">
        <v>163</v>
      </c>
      <c r="BB53" s="12" t="s">
        <v>25</v>
      </c>
      <c r="BC53" s="12">
        <v>30</v>
      </c>
      <c r="BD53" s="12">
        <v>1</v>
      </c>
      <c r="BE53" s="12">
        <v>60</v>
      </c>
      <c r="BF53" s="12" t="s">
        <v>242</v>
      </c>
      <c r="BG53" s="12">
        <v>60</v>
      </c>
      <c r="BH53" s="14">
        <v>1</v>
      </c>
      <c r="BI53" s="122">
        <v>62500</v>
      </c>
      <c r="BJ53" s="122">
        <v>0.105</v>
      </c>
      <c r="BK53" s="122">
        <v>1.5</v>
      </c>
      <c r="BL53" s="122">
        <v>0.5</v>
      </c>
      <c r="BM53" s="16">
        <f t="shared" si="3"/>
        <v>30</v>
      </c>
      <c r="BN53" s="122">
        <v>2</v>
      </c>
      <c r="BO53" s="122">
        <v>-4</v>
      </c>
      <c r="BP53" s="122">
        <v>4</v>
      </c>
      <c r="BQ53" s="12">
        <v>10</v>
      </c>
      <c r="BR53" s="12" t="s">
        <v>203</v>
      </c>
      <c r="CH53" s="15" t="s">
        <v>191</v>
      </c>
      <c r="CK53" s="12"/>
      <c r="CL53" s="12"/>
      <c r="EC53" s="21" t="s">
        <v>36</v>
      </c>
      <c r="ED53" s="21">
        <v>10</v>
      </c>
      <c r="EE53" s="21">
        <v>8</v>
      </c>
      <c r="EF53" s="21">
        <v>4</v>
      </c>
      <c r="EN53" s="21"/>
      <c r="EX53" s="12" t="s">
        <v>158</v>
      </c>
      <c r="EY53">
        <v>8</v>
      </c>
      <c r="EZ53"/>
      <c r="FA53">
        <v>8</v>
      </c>
      <c r="FB53"/>
      <c r="FD53" s="115">
        <v>0.91469999999999996</v>
      </c>
      <c r="GH53" s="128">
        <v>5.0200000000000002E-2</v>
      </c>
      <c r="GI53" s="128">
        <v>4.1799999999999997E-2</v>
      </c>
      <c r="GJ53" s="128">
        <v>5.1799999999999999E-2</v>
      </c>
      <c r="GK53" s="128">
        <v>5.3699999999999998E-2</v>
      </c>
      <c r="GL53"/>
      <c r="GM53" s="128">
        <v>5.57E-2</v>
      </c>
      <c r="GN53" s="128">
        <v>4.2099999999999999E-2</v>
      </c>
      <c r="GO53" s="128">
        <v>5.21E-2</v>
      </c>
      <c r="GP53" s="128">
        <v>5.3800000000000001E-2</v>
      </c>
      <c r="GQ53"/>
    </row>
    <row r="54" spans="1:199" x14ac:dyDescent="0.2">
      <c r="A54" s="121" t="s">
        <v>317</v>
      </c>
      <c r="B54" s="12" t="s">
        <v>319</v>
      </c>
      <c r="C54" s="12" t="s">
        <v>16</v>
      </c>
      <c r="D54" s="12" t="s">
        <v>21</v>
      </c>
      <c r="E54" s="12" t="s">
        <v>323</v>
      </c>
      <c r="F54" s="14">
        <v>1</v>
      </c>
      <c r="G54" s="12">
        <v>100</v>
      </c>
      <c r="H54" s="12" t="s">
        <v>14</v>
      </c>
      <c r="I54" s="9" t="s">
        <v>50</v>
      </c>
      <c r="J54" s="14">
        <v>6</v>
      </c>
      <c r="L54" s="12" t="s">
        <v>11</v>
      </c>
      <c r="M54" s="14" t="s">
        <v>170</v>
      </c>
      <c r="O54" s="12" t="s">
        <v>54</v>
      </c>
      <c r="P54" s="12" t="s">
        <v>155</v>
      </c>
      <c r="R54" s="14" t="s">
        <v>156</v>
      </c>
      <c r="AA54" s="13" t="s">
        <v>42</v>
      </c>
      <c r="AB54" s="122">
        <v>0.92578000000000005</v>
      </c>
      <c r="AD54" s="13">
        <v>8</v>
      </c>
      <c r="AE54" s="12">
        <v>0.1</v>
      </c>
      <c r="AF54" s="14">
        <v>5</v>
      </c>
      <c r="AH54" s="14">
        <v>400</v>
      </c>
      <c r="AI54" s="14">
        <v>0</v>
      </c>
      <c r="AJ54" s="12"/>
      <c r="AK54" s="12"/>
      <c r="AL54" s="14">
        <v>400</v>
      </c>
      <c r="AO54" s="12">
        <v>1</v>
      </c>
      <c r="AP54" s="12">
        <v>1</v>
      </c>
      <c r="AQ54" s="12">
        <v>2.5</v>
      </c>
      <c r="AS54" s="12">
        <v>2</v>
      </c>
      <c r="AT54" s="12">
        <v>2</v>
      </c>
      <c r="AV54" s="12" t="s">
        <v>188</v>
      </c>
      <c r="AW54" s="12" t="s">
        <v>44</v>
      </c>
      <c r="BA54" s="14" t="s">
        <v>163</v>
      </c>
      <c r="BB54" s="12" t="s">
        <v>25</v>
      </c>
      <c r="BC54" s="12">
        <v>30</v>
      </c>
      <c r="BD54" s="12">
        <v>1</v>
      </c>
      <c r="BE54" s="12">
        <v>60</v>
      </c>
      <c r="BF54" s="12" t="s">
        <v>242</v>
      </c>
      <c r="BG54" s="12">
        <v>60</v>
      </c>
      <c r="BH54" s="14">
        <v>1</v>
      </c>
      <c r="BI54" s="122">
        <v>62500</v>
      </c>
      <c r="BJ54" s="122">
        <v>0.105</v>
      </c>
      <c r="BK54" s="122">
        <v>1.5</v>
      </c>
      <c r="BL54" s="122">
        <v>0.5</v>
      </c>
      <c r="BM54" s="16">
        <f t="shared" si="3"/>
        <v>30</v>
      </c>
      <c r="BN54" s="122">
        <v>2</v>
      </c>
      <c r="BO54" s="122">
        <v>-4</v>
      </c>
      <c r="BP54" s="122">
        <v>4</v>
      </c>
      <c r="BQ54" s="12">
        <v>10</v>
      </c>
      <c r="BR54" s="12" t="s">
        <v>203</v>
      </c>
      <c r="CH54" s="15" t="s">
        <v>191</v>
      </c>
      <c r="CK54" s="12"/>
      <c r="CL54" s="12"/>
      <c r="EC54" s="21" t="s">
        <v>36</v>
      </c>
      <c r="ED54" s="21">
        <v>16</v>
      </c>
      <c r="EE54" s="21">
        <v>14</v>
      </c>
      <c r="EF54" s="21">
        <v>4</v>
      </c>
      <c r="EN54" s="21"/>
      <c r="EX54" s="12" t="s">
        <v>158</v>
      </c>
      <c r="EY54">
        <v>8</v>
      </c>
      <c r="EZ54"/>
      <c r="FA54">
        <v>8</v>
      </c>
      <c r="FB54"/>
      <c r="FD54" s="115">
        <v>0.92849999999999999</v>
      </c>
      <c r="GH54" s="128">
        <v>3.2300000000000002E-2</v>
      </c>
      <c r="GI54" s="128">
        <v>2.0500000000000001E-2</v>
      </c>
      <c r="GJ54" s="128">
        <v>3.2800000000000003E-2</v>
      </c>
      <c r="GK54" s="128">
        <v>4.1599999999999998E-2</v>
      </c>
      <c r="GL54"/>
      <c r="GM54" s="128">
        <v>3.5900000000000001E-2</v>
      </c>
      <c r="GN54" s="128">
        <v>2.47E-2</v>
      </c>
      <c r="GO54" s="128">
        <v>3.8800000000000001E-2</v>
      </c>
      <c r="GP54" s="128">
        <v>4.2599999999999999E-2</v>
      </c>
      <c r="GQ54"/>
    </row>
    <row r="55" spans="1:199" x14ac:dyDescent="0.2">
      <c r="A55" s="121" t="s">
        <v>318</v>
      </c>
      <c r="B55" s="12" t="s">
        <v>319</v>
      </c>
      <c r="C55" s="12" t="s">
        <v>16</v>
      </c>
      <c r="D55" s="12" t="s">
        <v>21</v>
      </c>
      <c r="E55" s="12" t="s">
        <v>323</v>
      </c>
      <c r="F55" s="14">
        <v>1</v>
      </c>
      <c r="G55" s="12">
        <v>100</v>
      </c>
      <c r="H55" s="12" t="s">
        <v>14</v>
      </c>
      <c r="I55" s="9" t="s">
        <v>50</v>
      </c>
      <c r="J55" s="14">
        <v>6</v>
      </c>
      <c r="L55" s="12" t="s">
        <v>11</v>
      </c>
      <c r="M55" s="14" t="s">
        <v>170</v>
      </c>
      <c r="O55" s="12" t="s">
        <v>54</v>
      </c>
      <c r="P55" s="12" t="s">
        <v>155</v>
      </c>
      <c r="R55" s="14" t="s">
        <v>156</v>
      </c>
      <c r="AA55" s="13" t="s">
        <v>42</v>
      </c>
      <c r="AB55" s="122">
        <v>0.92578000000000005</v>
      </c>
      <c r="AD55" s="13">
        <v>8</v>
      </c>
      <c r="AE55" s="12">
        <v>0.1</v>
      </c>
      <c r="AF55" s="14">
        <v>5</v>
      </c>
      <c r="AH55" s="12">
        <v>400</v>
      </c>
      <c r="AI55" s="12">
        <v>0</v>
      </c>
      <c r="AJ55" s="12"/>
      <c r="AK55" s="12"/>
      <c r="AL55" s="12">
        <v>400</v>
      </c>
      <c r="AO55" s="12">
        <v>1</v>
      </c>
      <c r="AP55" s="12">
        <v>1</v>
      </c>
      <c r="AQ55" s="12">
        <v>2.5</v>
      </c>
      <c r="AS55" s="12">
        <v>2</v>
      </c>
      <c r="AT55" s="12">
        <v>2</v>
      </c>
      <c r="AV55" s="12" t="s">
        <v>188</v>
      </c>
      <c r="AW55" s="12" t="s">
        <v>44</v>
      </c>
      <c r="BA55" s="14" t="s">
        <v>163</v>
      </c>
      <c r="BB55" s="12" t="s">
        <v>25</v>
      </c>
      <c r="BC55" s="12">
        <v>30</v>
      </c>
      <c r="BD55" s="12">
        <v>1</v>
      </c>
      <c r="BE55" s="12">
        <v>60</v>
      </c>
      <c r="BF55" s="12" t="s">
        <v>242</v>
      </c>
      <c r="BG55" s="12">
        <v>60</v>
      </c>
      <c r="BH55" s="14">
        <v>1</v>
      </c>
      <c r="BI55" s="122">
        <v>62500</v>
      </c>
      <c r="BJ55" s="122">
        <v>0.105</v>
      </c>
      <c r="BK55" s="122">
        <v>1.5</v>
      </c>
      <c r="BL55" s="122">
        <v>0.5</v>
      </c>
      <c r="BM55" s="16">
        <f t="shared" si="3"/>
        <v>30</v>
      </c>
      <c r="BN55" s="122">
        <v>2</v>
      </c>
      <c r="BO55" s="122">
        <v>-4</v>
      </c>
      <c r="BP55" s="122">
        <v>4</v>
      </c>
      <c r="BQ55" s="12">
        <v>10</v>
      </c>
      <c r="BR55" s="12" t="s">
        <v>203</v>
      </c>
      <c r="CH55" s="15" t="s">
        <v>191</v>
      </c>
      <c r="CK55" s="12"/>
      <c r="CL55" s="12"/>
      <c r="EC55" s="21" t="s">
        <v>37</v>
      </c>
      <c r="ED55" s="21">
        <v>16</v>
      </c>
      <c r="EE55" s="21">
        <v>6</v>
      </c>
      <c r="EF55" s="21">
        <v>4</v>
      </c>
      <c r="EN55" s="21"/>
      <c r="EX55" s="12" t="s">
        <v>158</v>
      </c>
      <c r="EY55">
        <v>8</v>
      </c>
      <c r="EZ55"/>
      <c r="FA55">
        <v>8</v>
      </c>
      <c r="FB55"/>
      <c r="FD55" s="115">
        <v>0.91869999999999996</v>
      </c>
      <c r="GH55" s="128">
        <v>0.23330000000000001</v>
      </c>
      <c r="GI55" s="128">
        <v>0.13650000000000001</v>
      </c>
      <c r="GJ55" s="128">
        <v>0.2472</v>
      </c>
      <c r="GK55" s="128">
        <v>0.33979999999999999</v>
      </c>
      <c r="GL55"/>
      <c r="GM55" s="128">
        <v>0.25230000000000002</v>
      </c>
      <c r="GN55" s="128">
        <v>0.1623</v>
      </c>
      <c r="GO55" s="128">
        <v>0.2616</v>
      </c>
      <c r="GP55" s="128">
        <v>0.32579999999999998</v>
      </c>
      <c r="GQ55"/>
    </row>
    <row r="56" spans="1:199" x14ac:dyDescent="0.2">
      <c r="A56" s="121" t="s">
        <v>317</v>
      </c>
      <c r="B56" s="12" t="s">
        <v>319</v>
      </c>
      <c r="C56" s="12" t="s">
        <v>16</v>
      </c>
      <c r="D56" s="12" t="s">
        <v>21</v>
      </c>
      <c r="E56" s="12" t="s">
        <v>323</v>
      </c>
      <c r="F56" s="14">
        <v>1</v>
      </c>
      <c r="G56" s="12">
        <v>100</v>
      </c>
      <c r="H56" s="12" t="s">
        <v>14</v>
      </c>
      <c r="I56" s="9" t="s">
        <v>50</v>
      </c>
      <c r="J56" s="14">
        <v>6</v>
      </c>
      <c r="L56" s="12" t="s">
        <v>11</v>
      </c>
      <c r="M56" s="14" t="s">
        <v>170</v>
      </c>
      <c r="O56" s="12" t="s">
        <v>54</v>
      </c>
      <c r="P56" s="12" t="s">
        <v>155</v>
      </c>
      <c r="R56" s="14" t="s">
        <v>156</v>
      </c>
      <c r="AA56" s="13" t="s">
        <v>42</v>
      </c>
      <c r="AB56" s="122">
        <v>0.92578000000000005</v>
      </c>
      <c r="AD56" s="13">
        <v>8</v>
      </c>
      <c r="AE56" s="12">
        <v>0.1</v>
      </c>
      <c r="AF56" s="14">
        <v>5</v>
      </c>
      <c r="AH56" s="14">
        <v>400</v>
      </c>
      <c r="AI56" s="14">
        <v>0</v>
      </c>
      <c r="AJ56" s="12"/>
      <c r="AK56" s="12"/>
      <c r="AL56" s="14">
        <v>400</v>
      </c>
      <c r="AO56" s="12">
        <v>1</v>
      </c>
      <c r="AP56" s="12">
        <v>1</v>
      </c>
      <c r="AQ56" s="12">
        <v>2.5</v>
      </c>
      <c r="AS56" s="12">
        <v>2</v>
      </c>
      <c r="AT56" s="12">
        <v>2</v>
      </c>
      <c r="AV56" s="12" t="s">
        <v>188</v>
      </c>
      <c r="AW56" s="12" t="s">
        <v>44</v>
      </c>
      <c r="BA56" s="14" t="s">
        <v>163</v>
      </c>
      <c r="BB56" s="12" t="s">
        <v>25</v>
      </c>
      <c r="BC56" s="12">
        <v>30</v>
      </c>
      <c r="BD56" s="12">
        <v>1</v>
      </c>
      <c r="BE56" s="12">
        <v>60</v>
      </c>
      <c r="BF56" s="12" t="s">
        <v>242</v>
      </c>
      <c r="BG56" s="12">
        <v>60</v>
      </c>
      <c r="BH56" s="14">
        <v>1</v>
      </c>
      <c r="BI56" s="122">
        <v>62500</v>
      </c>
      <c r="BJ56" s="122">
        <v>0.105</v>
      </c>
      <c r="BK56" s="122">
        <v>1.5</v>
      </c>
      <c r="BL56" s="122">
        <v>0.5</v>
      </c>
      <c r="BM56" s="16">
        <f t="shared" si="3"/>
        <v>30</v>
      </c>
      <c r="BN56" s="122">
        <v>2</v>
      </c>
      <c r="BO56" s="122">
        <v>-4</v>
      </c>
      <c r="BP56" s="122">
        <v>4</v>
      </c>
      <c r="BQ56" s="12">
        <v>10</v>
      </c>
      <c r="BR56" s="12" t="s">
        <v>203</v>
      </c>
      <c r="CH56" s="15" t="s">
        <v>191</v>
      </c>
      <c r="CK56" s="12"/>
      <c r="CL56" s="12"/>
      <c r="EC56" s="21" t="s">
        <v>87</v>
      </c>
      <c r="ED56" s="21"/>
      <c r="EE56" s="21"/>
      <c r="EF56" s="21"/>
      <c r="EN56" s="21"/>
      <c r="EX56" s="12" t="s">
        <v>158</v>
      </c>
      <c r="EY56">
        <v>8</v>
      </c>
      <c r="EZ56"/>
      <c r="FA56">
        <v>8</v>
      </c>
      <c r="FB56"/>
      <c r="FD56" s="115">
        <v>0.92059999999999997</v>
      </c>
      <c r="GH56" s="128">
        <v>0.31979999999999997</v>
      </c>
      <c r="GI56" s="128">
        <v>0.27560000000000001</v>
      </c>
      <c r="GJ56" s="128">
        <v>0.32350000000000001</v>
      </c>
      <c r="GK56" s="128">
        <v>0.35630000000000001</v>
      </c>
      <c r="GL56"/>
      <c r="GM56" s="128">
        <v>0.33989999999999998</v>
      </c>
      <c r="GN56" s="128">
        <v>0.27860000000000001</v>
      </c>
      <c r="GO56" s="128">
        <v>0.35120000000000001</v>
      </c>
      <c r="GP56" s="128">
        <v>0.36309999999999998</v>
      </c>
      <c r="GQ56"/>
    </row>
    <row r="57" spans="1:199" x14ac:dyDescent="0.2">
      <c r="A57" s="121" t="s">
        <v>318</v>
      </c>
      <c r="B57" s="12" t="s">
        <v>319</v>
      </c>
      <c r="C57" s="12" t="s">
        <v>16</v>
      </c>
      <c r="D57" s="12" t="s">
        <v>21</v>
      </c>
      <c r="E57" s="12" t="s">
        <v>323</v>
      </c>
      <c r="F57" s="14">
        <v>1</v>
      </c>
      <c r="G57" s="12">
        <v>100</v>
      </c>
      <c r="H57" s="12" t="s">
        <v>14</v>
      </c>
      <c r="I57" s="9" t="s">
        <v>50</v>
      </c>
      <c r="J57" s="14">
        <v>6</v>
      </c>
      <c r="L57" s="12" t="s">
        <v>11</v>
      </c>
      <c r="M57" s="14" t="s">
        <v>170</v>
      </c>
      <c r="O57" s="12" t="s">
        <v>54</v>
      </c>
      <c r="P57" s="12" t="s">
        <v>155</v>
      </c>
      <c r="R57" s="14" t="s">
        <v>156</v>
      </c>
      <c r="AA57" s="13" t="s">
        <v>42</v>
      </c>
      <c r="AB57" s="122">
        <v>0.92578000000000005</v>
      </c>
      <c r="AD57" s="13">
        <v>8</v>
      </c>
      <c r="AE57" s="12">
        <v>0.1</v>
      </c>
      <c r="AF57" s="14">
        <v>5</v>
      </c>
      <c r="AH57" s="12">
        <v>400</v>
      </c>
      <c r="AI57" s="12">
        <v>0</v>
      </c>
      <c r="AJ57" s="12"/>
      <c r="AK57" s="12"/>
      <c r="AL57" s="12">
        <v>400</v>
      </c>
      <c r="AO57" s="12">
        <v>1</v>
      </c>
      <c r="AP57" s="12">
        <v>1</v>
      </c>
      <c r="AQ57" s="12">
        <v>2.5</v>
      </c>
      <c r="AS57" s="12">
        <v>2</v>
      </c>
      <c r="AT57" s="12">
        <v>2</v>
      </c>
      <c r="AV57" s="12" t="s">
        <v>188</v>
      </c>
      <c r="AW57" s="12" t="s">
        <v>44</v>
      </c>
      <c r="BA57" s="14" t="s">
        <v>163</v>
      </c>
      <c r="BB57" s="12" t="s">
        <v>25</v>
      </c>
      <c r="BC57" s="12">
        <v>45</v>
      </c>
      <c r="BD57" s="12">
        <v>1</v>
      </c>
      <c r="BE57" s="12">
        <v>60</v>
      </c>
      <c r="BF57" s="12" t="s">
        <v>242</v>
      </c>
      <c r="BG57" s="12">
        <v>60</v>
      </c>
      <c r="BH57" s="14">
        <v>1</v>
      </c>
      <c r="BI57" s="14">
        <v>93750</v>
      </c>
      <c r="BJ57" s="122">
        <v>0.105</v>
      </c>
      <c r="BK57" s="122">
        <v>1.5</v>
      </c>
      <c r="BL57" s="122">
        <v>0.5</v>
      </c>
      <c r="BM57" s="16">
        <f t="shared" si="3"/>
        <v>45</v>
      </c>
      <c r="BN57" s="122">
        <v>2</v>
      </c>
      <c r="BO57" s="122">
        <v>-4</v>
      </c>
      <c r="BP57" s="122">
        <v>4</v>
      </c>
      <c r="BQ57" s="12">
        <v>10</v>
      </c>
      <c r="BR57" s="12" t="s">
        <v>203</v>
      </c>
      <c r="CH57" s="15" t="s">
        <v>191</v>
      </c>
      <c r="CK57" s="12"/>
      <c r="CL57" s="12"/>
      <c r="EC57" s="21" t="s">
        <v>190</v>
      </c>
      <c r="ED57" s="21"/>
      <c r="EE57" s="21"/>
      <c r="EF57" s="21"/>
      <c r="EN57" s="21"/>
      <c r="EX57" s="12" t="s">
        <v>158</v>
      </c>
      <c r="EY57">
        <v>2</v>
      </c>
      <c r="EZ57"/>
      <c r="FA57">
        <v>4</v>
      </c>
      <c r="FB57"/>
      <c r="FD57" s="115">
        <v>0.96830000000000005</v>
      </c>
      <c r="GH57" s="128" t="s">
        <v>337</v>
      </c>
      <c r="GI57" t="s">
        <v>337</v>
      </c>
      <c r="GJ57" t="s">
        <v>337</v>
      </c>
      <c r="GK57" t="s">
        <v>337</v>
      </c>
      <c r="GL57"/>
      <c r="GM57" s="128" t="s">
        <v>336</v>
      </c>
      <c r="GN57" t="s">
        <v>337</v>
      </c>
      <c r="GO57" t="s">
        <v>337</v>
      </c>
      <c r="GP57" t="s">
        <v>337</v>
      </c>
      <c r="GQ57"/>
    </row>
    <row r="58" spans="1:199" x14ac:dyDescent="0.2">
      <c r="A58" s="121" t="s">
        <v>317</v>
      </c>
      <c r="B58" s="12" t="s">
        <v>319</v>
      </c>
      <c r="C58" s="12" t="s">
        <v>16</v>
      </c>
      <c r="D58" s="12" t="s">
        <v>21</v>
      </c>
      <c r="E58" s="12" t="s">
        <v>323</v>
      </c>
      <c r="F58" s="14">
        <v>1</v>
      </c>
      <c r="G58" s="12">
        <v>100</v>
      </c>
      <c r="H58" s="12" t="s">
        <v>14</v>
      </c>
      <c r="I58" s="9" t="s">
        <v>50</v>
      </c>
      <c r="J58" s="14">
        <v>6</v>
      </c>
      <c r="L58" s="12" t="s">
        <v>11</v>
      </c>
      <c r="M58" s="14" t="s">
        <v>170</v>
      </c>
      <c r="O58" s="12" t="s">
        <v>54</v>
      </c>
      <c r="P58" s="12" t="s">
        <v>155</v>
      </c>
      <c r="R58" s="14" t="s">
        <v>156</v>
      </c>
      <c r="AA58" s="13" t="s">
        <v>42</v>
      </c>
      <c r="AB58" s="122">
        <v>0.92578000000000005</v>
      </c>
      <c r="AD58" s="13">
        <v>8</v>
      </c>
      <c r="AE58" s="12">
        <v>0.1</v>
      </c>
      <c r="AF58" s="14">
        <v>5</v>
      </c>
      <c r="AH58" s="14">
        <v>400</v>
      </c>
      <c r="AI58" s="14">
        <v>0</v>
      </c>
      <c r="AJ58" s="12"/>
      <c r="AK58" s="12"/>
      <c r="AL58" s="14">
        <v>400</v>
      </c>
      <c r="AO58" s="12">
        <v>1</v>
      </c>
      <c r="AP58" s="12">
        <v>1</v>
      </c>
      <c r="AQ58" s="12">
        <v>2.5</v>
      </c>
      <c r="AS58" s="12">
        <v>2</v>
      </c>
      <c r="AT58" s="12">
        <v>2</v>
      </c>
      <c r="AV58" s="12" t="s">
        <v>188</v>
      </c>
      <c r="AW58" s="12" t="s">
        <v>44</v>
      </c>
      <c r="BA58" s="14" t="s">
        <v>163</v>
      </c>
      <c r="BB58" s="12" t="s">
        <v>25</v>
      </c>
      <c r="BC58" s="12">
        <v>45</v>
      </c>
      <c r="BD58" s="12">
        <v>1</v>
      </c>
      <c r="BE58" s="12">
        <v>60</v>
      </c>
      <c r="BF58" s="12" t="s">
        <v>242</v>
      </c>
      <c r="BG58" s="12">
        <v>60</v>
      </c>
      <c r="BH58" s="14">
        <v>1</v>
      </c>
      <c r="BI58" s="14">
        <v>93750</v>
      </c>
      <c r="BJ58" s="122">
        <v>0.105</v>
      </c>
      <c r="BK58" s="122">
        <v>1.5</v>
      </c>
      <c r="BL58" s="122">
        <v>0.5</v>
      </c>
      <c r="BM58" s="16">
        <f t="shared" si="3"/>
        <v>45</v>
      </c>
      <c r="BN58" s="122">
        <v>2</v>
      </c>
      <c r="BO58" s="122">
        <v>-4</v>
      </c>
      <c r="BP58" s="122">
        <v>4</v>
      </c>
      <c r="BQ58" s="12">
        <v>10</v>
      </c>
      <c r="BR58" s="12" t="s">
        <v>203</v>
      </c>
      <c r="CH58" s="15" t="s">
        <v>191</v>
      </c>
      <c r="CK58" s="12"/>
      <c r="CL58" s="12"/>
      <c r="EC58" s="21" t="s">
        <v>36</v>
      </c>
      <c r="ED58" s="21">
        <v>10</v>
      </c>
      <c r="EE58" s="21">
        <v>8</v>
      </c>
      <c r="EF58" s="21">
        <v>4</v>
      </c>
      <c r="EN58" s="21"/>
      <c r="EX58" s="12" t="s">
        <v>158</v>
      </c>
      <c r="EY58">
        <v>2</v>
      </c>
      <c r="EZ58"/>
      <c r="FA58">
        <v>4</v>
      </c>
      <c r="FB58"/>
      <c r="FD58" s="115">
        <v>0.96830000000000005</v>
      </c>
      <c r="GH58" s="128">
        <v>5.8099999999999999E-2</v>
      </c>
      <c r="GI58" s="128">
        <v>5.2900000000000003E-2</v>
      </c>
      <c r="GJ58" s="128">
        <v>6.0400000000000002E-2</v>
      </c>
      <c r="GK58" s="128">
        <v>6.3600000000000004E-2</v>
      </c>
      <c r="GL58"/>
      <c r="GM58" s="128">
        <v>5.9499999999999997E-2</v>
      </c>
      <c r="GN58" s="128">
        <v>5.3800000000000001E-2</v>
      </c>
      <c r="GO58" s="128">
        <v>6.0499999999999998E-2</v>
      </c>
      <c r="GP58" s="128">
        <v>6.3700000000000007E-2</v>
      </c>
      <c r="GQ58"/>
    </row>
    <row r="59" spans="1:199" x14ac:dyDescent="0.2">
      <c r="A59" s="121" t="s">
        <v>318</v>
      </c>
      <c r="B59" s="12" t="s">
        <v>319</v>
      </c>
      <c r="C59" s="12" t="s">
        <v>16</v>
      </c>
      <c r="D59" s="12" t="s">
        <v>21</v>
      </c>
      <c r="E59" s="12" t="s">
        <v>323</v>
      </c>
      <c r="F59" s="14">
        <v>1</v>
      </c>
      <c r="G59" s="12">
        <v>100</v>
      </c>
      <c r="H59" s="12" t="s">
        <v>14</v>
      </c>
      <c r="I59" s="9" t="s">
        <v>50</v>
      </c>
      <c r="J59" s="14">
        <v>6</v>
      </c>
      <c r="L59" s="12" t="s">
        <v>11</v>
      </c>
      <c r="M59" s="14" t="s">
        <v>170</v>
      </c>
      <c r="O59" s="12" t="s">
        <v>54</v>
      </c>
      <c r="P59" s="12" t="s">
        <v>155</v>
      </c>
      <c r="R59" s="14" t="s">
        <v>156</v>
      </c>
      <c r="AA59" s="13" t="s">
        <v>42</v>
      </c>
      <c r="AB59" s="122">
        <v>0.92578000000000005</v>
      </c>
      <c r="AD59" s="13">
        <v>8</v>
      </c>
      <c r="AE59" s="12">
        <v>0.1</v>
      </c>
      <c r="AF59" s="14">
        <v>5</v>
      </c>
      <c r="AH59" s="12">
        <v>400</v>
      </c>
      <c r="AI59" s="12">
        <v>0</v>
      </c>
      <c r="AJ59" s="12"/>
      <c r="AK59" s="12"/>
      <c r="AL59" s="12">
        <v>400</v>
      </c>
      <c r="AO59" s="12">
        <v>1</v>
      </c>
      <c r="AP59" s="12">
        <v>1</v>
      </c>
      <c r="AQ59" s="12">
        <v>2.5</v>
      </c>
      <c r="AS59" s="12">
        <v>2</v>
      </c>
      <c r="AT59" s="12">
        <v>2</v>
      </c>
      <c r="AV59" s="12" t="s">
        <v>188</v>
      </c>
      <c r="AW59" s="12" t="s">
        <v>44</v>
      </c>
      <c r="BA59" s="14" t="s">
        <v>163</v>
      </c>
      <c r="BB59" s="12" t="s">
        <v>25</v>
      </c>
      <c r="BC59" s="12">
        <v>45</v>
      </c>
      <c r="BD59" s="12">
        <v>1</v>
      </c>
      <c r="BE59" s="12">
        <v>60</v>
      </c>
      <c r="BF59" s="12" t="s">
        <v>242</v>
      </c>
      <c r="BG59" s="12">
        <v>60</v>
      </c>
      <c r="BH59" s="14">
        <v>1</v>
      </c>
      <c r="BI59" s="14">
        <v>93750</v>
      </c>
      <c r="BJ59" s="122">
        <v>0.105</v>
      </c>
      <c r="BK59" s="122">
        <v>1.5</v>
      </c>
      <c r="BL59" s="122">
        <v>0.5</v>
      </c>
      <c r="BM59" s="16">
        <f t="shared" si="3"/>
        <v>45</v>
      </c>
      <c r="BN59" s="122">
        <v>2</v>
      </c>
      <c r="BO59" s="122">
        <v>-4</v>
      </c>
      <c r="BP59" s="122">
        <v>4</v>
      </c>
      <c r="BQ59" s="12">
        <v>10</v>
      </c>
      <c r="BR59" s="12" t="s">
        <v>203</v>
      </c>
      <c r="CH59" s="15" t="s">
        <v>191</v>
      </c>
      <c r="CK59" s="12"/>
      <c r="CL59" s="12"/>
      <c r="EC59" s="21" t="s">
        <v>36</v>
      </c>
      <c r="ED59" s="21">
        <v>16</v>
      </c>
      <c r="EE59" s="21">
        <v>14</v>
      </c>
      <c r="EF59" s="21">
        <v>4</v>
      </c>
      <c r="EN59" s="21"/>
      <c r="EX59" s="12" t="s">
        <v>158</v>
      </c>
      <c r="EY59">
        <v>2</v>
      </c>
      <c r="EZ59"/>
      <c r="FA59">
        <v>4</v>
      </c>
      <c r="FB59"/>
      <c r="FD59" s="115">
        <v>0.96830000000000005</v>
      </c>
      <c r="GH59" s="128">
        <v>3.9699999999999999E-2</v>
      </c>
      <c r="GI59" s="128">
        <v>3.2000000000000001E-2</v>
      </c>
      <c r="GJ59" s="128">
        <v>4.19E-2</v>
      </c>
      <c r="GK59" s="128">
        <v>4.3799999999999999E-2</v>
      </c>
      <c r="GL59"/>
      <c r="GM59" s="128">
        <v>4.0399999999999998E-2</v>
      </c>
      <c r="GN59" s="128">
        <v>3.3099999999999997E-2</v>
      </c>
      <c r="GO59" s="128">
        <v>4.2200000000000001E-2</v>
      </c>
      <c r="GP59" s="128">
        <v>4.3900000000000002E-2</v>
      </c>
      <c r="GQ59"/>
    </row>
    <row r="60" spans="1:199" x14ac:dyDescent="0.2">
      <c r="A60" s="121" t="s">
        <v>317</v>
      </c>
      <c r="B60" s="12" t="s">
        <v>319</v>
      </c>
      <c r="C60" s="12" t="s">
        <v>16</v>
      </c>
      <c r="D60" s="12" t="s">
        <v>21</v>
      </c>
      <c r="E60" s="12" t="s">
        <v>323</v>
      </c>
      <c r="F60" s="14">
        <v>1</v>
      </c>
      <c r="G60" s="12">
        <v>100</v>
      </c>
      <c r="H60" s="12" t="s">
        <v>14</v>
      </c>
      <c r="I60" s="9" t="s">
        <v>50</v>
      </c>
      <c r="J60" s="14">
        <v>6</v>
      </c>
      <c r="L60" s="12" t="s">
        <v>11</v>
      </c>
      <c r="M60" s="14" t="s">
        <v>170</v>
      </c>
      <c r="O60" s="12" t="s">
        <v>54</v>
      </c>
      <c r="P60" s="12" t="s">
        <v>155</v>
      </c>
      <c r="R60" s="14" t="s">
        <v>156</v>
      </c>
      <c r="AA60" s="13" t="s">
        <v>42</v>
      </c>
      <c r="AB60" s="122">
        <v>0.92578000000000005</v>
      </c>
      <c r="AD60" s="13">
        <v>8</v>
      </c>
      <c r="AE60" s="12">
        <v>0.1</v>
      </c>
      <c r="AF60" s="14">
        <v>5</v>
      </c>
      <c r="AH60" s="14">
        <v>400</v>
      </c>
      <c r="AI60" s="14">
        <v>0</v>
      </c>
      <c r="AJ60" s="12"/>
      <c r="AK60" s="12"/>
      <c r="AL60" s="14">
        <v>400</v>
      </c>
      <c r="AO60" s="12">
        <v>1</v>
      </c>
      <c r="AP60" s="12">
        <v>1</v>
      </c>
      <c r="AQ60" s="12">
        <v>2.5</v>
      </c>
      <c r="AS60" s="12">
        <v>2</v>
      </c>
      <c r="AT60" s="12">
        <v>2</v>
      </c>
      <c r="AV60" s="12" t="s">
        <v>188</v>
      </c>
      <c r="AW60" s="12" t="s">
        <v>44</v>
      </c>
      <c r="BA60" s="14" t="s">
        <v>163</v>
      </c>
      <c r="BB60" s="12" t="s">
        <v>25</v>
      </c>
      <c r="BC60" s="12">
        <v>45</v>
      </c>
      <c r="BD60" s="12">
        <v>1</v>
      </c>
      <c r="BE60" s="12">
        <v>60</v>
      </c>
      <c r="BF60" s="12" t="s">
        <v>242</v>
      </c>
      <c r="BG60" s="12">
        <v>60</v>
      </c>
      <c r="BH60" s="14">
        <v>1</v>
      </c>
      <c r="BI60" s="14">
        <v>93750</v>
      </c>
      <c r="BJ60" s="122">
        <v>0.105</v>
      </c>
      <c r="BK60" s="122">
        <v>1.5</v>
      </c>
      <c r="BL60" s="122">
        <v>0.5</v>
      </c>
      <c r="BM60" s="16">
        <f t="shared" si="3"/>
        <v>45</v>
      </c>
      <c r="BN60" s="122">
        <v>2</v>
      </c>
      <c r="BO60" s="122">
        <v>-4</v>
      </c>
      <c r="BP60" s="122">
        <v>4</v>
      </c>
      <c r="BQ60" s="12">
        <v>10</v>
      </c>
      <c r="BR60" s="12" t="s">
        <v>203</v>
      </c>
      <c r="CH60" s="15" t="s">
        <v>191</v>
      </c>
      <c r="CK60" s="12"/>
      <c r="CL60" s="12"/>
      <c r="EC60" s="21" t="s">
        <v>37</v>
      </c>
      <c r="ED60" s="21">
        <v>16</v>
      </c>
      <c r="EE60" s="21">
        <v>6</v>
      </c>
      <c r="EF60" s="21">
        <v>4</v>
      </c>
      <c r="EN60" s="21"/>
      <c r="EX60" s="12" t="s">
        <v>158</v>
      </c>
      <c r="EY60">
        <v>2</v>
      </c>
      <c r="EZ60"/>
      <c r="FA60">
        <v>4</v>
      </c>
      <c r="FB60"/>
      <c r="FD60" s="115">
        <v>0.96830000000000005</v>
      </c>
      <c r="GH60" s="128">
        <v>0.27329999999999999</v>
      </c>
      <c r="GI60" s="128">
        <v>0.20419999999999999</v>
      </c>
      <c r="GJ60" s="128">
        <v>0.27850000000000003</v>
      </c>
      <c r="GK60" s="128">
        <v>0.31740000000000002</v>
      </c>
      <c r="GL60"/>
      <c r="GM60" s="128">
        <v>0.28070000000000001</v>
      </c>
      <c r="GN60" s="128">
        <v>0.21379999999999999</v>
      </c>
      <c r="GO60" s="128">
        <v>0.28549999999999998</v>
      </c>
      <c r="GP60" s="128">
        <v>0.31640000000000001</v>
      </c>
      <c r="GQ60"/>
    </row>
    <row r="61" spans="1:199" x14ac:dyDescent="0.2">
      <c r="A61" s="121" t="s">
        <v>318</v>
      </c>
      <c r="B61" s="12" t="s">
        <v>319</v>
      </c>
      <c r="C61" s="12" t="s">
        <v>16</v>
      </c>
      <c r="D61" s="12" t="s">
        <v>21</v>
      </c>
      <c r="E61" s="12" t="s">
        <v>323</v>
      </c>
      <c r="F61" s="14">
        <v>1</v>
      </c>
      <c r="G61" s="12">
        <v>100</v>
      </c>
      <c r="H61" s="12" t="s">
        <v>14</v>
      </c>
      <c r="I61" s="9" t="s">
        <v>50</v>
      </c>
      <c r="J61" s="14">
        <v>6</v>
      </c>
      <c r="L61" s="12" t="s">
        <v>11</v>
      </c>
      <c r="M61" s="14" t="s">
        <v>170</v>
      </c>
      <c r="O61" s="12" t="s">
        <v>54</v>
      </c>
      <c r="P61" s="12" t="s">
        <v>155</v>
      </c>
      <c r="R61" s="14" t="s">
        <v>156</v>
      </c>
      <c r="AA61" s="13" t="s">
        <v>42</v>
      </c>
      <c r="AB61" s="122">
        <v>0.92578000000000005</v>
      </c>
      <c r="AD61" s="13">
        <v>8</v>
      </c>
      <c r="AE61" s="12">
        <v>0.1</v>
      </c>
      <c r="AF61" s="14">
        <v>5</v>
      </c>
      <c r="AH61" s="12">
        <v>400</v>
      </c>
      <c r="AI61" s="12">
        <v>0</v>
      </c>
      <c r="AJ61" s="12"/>
      <c r="AK61" s="12"/>
      <c r="AL61" s="12">
        <v>400</v>
      </c>
      <c r="AO61" s="12">
        <v>1</v>
      </c>
      <c r="AP61" s="12">
        <v>1</v>
      </c>
      <c r="AQ61" s="12">
        <v>2.5</v>
      </c>
      <c r="AS61" s="12">
        <v>2</v>
      </c>
      <c r="AT61" s="12">
        <v>2</v>
      </c>
      <c r="AV61" s="12" t="s">
        <v>188</v>
      </c>
      <c r="AW61" s="12" t="s">
        <v>44</v>
      </c>
      <c r="BA61" s="14" t="s">
        <v>163</v>
      </c>
      <c r="BB61" s="12" t="s">
        <v>25</v>
      </c>
      <c r="BC61" s="12">
        <v>45</v>
      </c>
      <c r="BD61" s="12">
        <v>1</v>
      </c>
      <c r="BE61" s="12">
        <v>60</v>
      </c>
      <c r="BF61" s="12" t="s">
        <v>242</v>
      </c>
      <c r="BG61" s="12">
        <v>60</v>
      </c>
      <c r="BH61" s="14">
        <v>1</v>
      </c>
      <c r="BI61" s="14">
        <v>93750</v>
      </c>
      <c r="BJ61" s="122">
        <v>0.105</v>
      </c>
      <c r="BK61" s="122">
        <v>1.5</v>
      </c>
      <c r="BL61" s="122">
        <v>0.5</v>
      </c>
      <c r="BM61" s="16">
        <f t="shared" si="3"/>
        <v>45</v>
      </c>
      <c r="BN61" s="122">
        <v>2</v>
      </c>
      <c r="BO61" s="122">
        <v>-4</v>
      </c>
      <c r="BP61" s="122">
        <v>4</v>
      </c>
      <c r="BQ61" s="12">
        <v>10</v>
      </c>
      <c r="BR61" s="12" t="s">
        <v>203</v>
      </c>
      <c r="CH61" s="15" t="s">
        <v>191</v>
      </c>
      <c r="CK61" s="12"/>
      <c r="CL61" s="12"/>
      <c r="EC61" s="21" t="s">
        <v>87</v>
      </c>
      <c r="ED61" s="21"/>
      <c r="EE61" s="21"/>
      <c r="EF61" s="21"/>
      <c r="EN61" s="21"/>
      <c r="EX61" s="12" t="s">
        <v>158</v>
      </c>
      <c r="EY61">
        <v>2</v>
      </c>
      <c r="EZ61"/>
      <c r="FA61">
        <v>4</v>
      </c>
      <c r="FB61"/>
      <c r="FD61" s="115">
        <v>0.96830000000000005</v>
      </c>
      <c r="GH61" s="128">
        <v>0.3473</v>
      </c>
      <c r="GI61" s="128">
        <v>0.30620000000000003</v>
      </c>
      <c r="GJ61" s="128">
        <v>0.3468</v>
      </c>
      <c r="GK61" s="128">
        <v>0.37159999999999999</v>
      </c>
      <c r="GL61"/>
      <c r="GM61" s="128">
        <v>0.35239999999999999</v>
      </c>
      <c r="GN61" s="128">
        <v>0.31109999999999999</v>
      </c>
      <c r="GO61" s="128">
        <v>0.35189999999999999</v>
      </c>
      <c r="GP61" s="128">
        <v>0.37790000000000001</v>
      </c>
      <c r="GQ61"/>
    </row>
    <row r="62" spans="1:199" x14ac:dyDescent="0.2">
      <c r="A62" s="121" t="s">
        <v>317</v>
      </c>
      <c r="B62" s="12" t="s">
        <v>319</v>
      </c>
      <c r="C62" s="12" t="s">
        <v>16</v>
      </c>
      <c r="D62" s="12" t="s">
        <v>21</v>
      </c>
      <c r="E62" s="12" t="s">
        <v>323</v>
      </c>
      <c r="F62" s="14">
        <v>1</v>
      </c>
      <c r="G62" s="12">
        <v>100</v>
      </c>
      <c r="H62" s="12" t="s">
        <v>14</v>
      </c>
      <c r="I62" s="9" t="s">
        <v>50</v>
      </c>
      <c r="J62" s="14">
        <v>6</v>
      </c>
      <c r="L62" s="12" t="s">
        <v>11</v>
      </c>
      <c r="M62" s="14" t="s">
        <v>170</v>
      </c>
      <c r="O62" s="12" t="s">
        <v>54</v>
      </c>
      <c r="P62" s="12" t="s">
        <v>155</v>
      </c>
      <c r="R62" s="14" t="s">
        <v>156</v>
      </c>
      <c r="AA62" s="13" t="s">
        <v>42</v>
      </c>
      <c r="AB62" s="122">
        <v>0.92578000000000005</v>
      </c>
      <c r="AD62" s="13">
        <v>8</v>
      </c>
      <c r="AE62" s="12">
        <v>0.1</v>
      </c>
      <c r="AF62" s="14">
        <v>5</v>
      </c>
      <c r="AH62" s="14">
        <v>400</v>
      </c>
      <c r="AI62" s="14">
        <v>0</v>
      </c>
      <c r="AJ62" s="12"/>
      <c r="AK62" s="12"/>
      <c r="AL62" s="14">
        <v>400</v>
      </c>
      <c r="AO62" s="12">
        <v>1</v>
      </c>
      <c r="AP62" s="12">
        <v>1</v>
      </c>
      <c r="AQ62" s="12">
        <v>2.5</v>
      </c>
      <c r="AS62" s="12">
        <v>2</v>
      </c>
      <c r="AT62" s="12">
        <v>2</v>
      </c>
      <c r="AV62" s="12" t="s">
        <v>188</v>
      </c>
      <c r="AW62" s="12" t="s">
        <v>44</v>
      </c>
      <c r="BA62" s="14" t="s">
        <v>163</v>
      </c>
      <c r="BB62" s="12" t="s">
        <v>25</v>
      </c>
      <c r="BC62" s="12">
        <v>45</v>
      </c>
      <c r="BD62" s="12">
        <v>1</v>
      </c>
      <c r="BE62" s="12">
        <v>60</v>
      </c>
      <c r="BF62" s="12" t="s">
        <v>242</v>
      </c>
      <c r="BG62" s="12">
        <v>60</v>
      </c>
      <c r="BH62" s="14">
        <v>1</v>
      </c>
      <c r="BI62" s="14">
        <v>93750</v>
      </c>
      <c r="BJ62" s="122">
        <v>0.105</v>
      </c>
      <c r="BK62" s="122">
        <v>1.5</v>
      </c>
      <c r="BL62" s="122">
        <v>0.5</v>
      </c>
      <c r="BM62" s="16">
        <f t="shared" si="3"/>
        <v>45</v>
      </c>
      <c r="BN62" s="122">
        <v>2</v>
      </c>
      <c r="BO62" s="122">
        <v>-4</v>
      </c>
      <c r="BP62" s="122">
        <v>4</v>
      </c>
      <c r="BQ62" s="12">
        <v>10</v>
      </c>
      <c r="BR62" s="12" t="s">
        <v>203</v>
      </c>
      <c r="CH62" s="15" t="s">
        <v>191</v>
      </c>
      <c r="CK62" s="12"/>
      <c r="CL62" s="12"/>
      <c r="EC62" s="21" t="s">
        <v>190</v>
      </c>
      <c r="ED62" s="21"/>
      <c r="EE62" s="21"/>
      <c r="EF62" s="21"/>
      <c r="EN62" s="21"/>
      <c r="EX62" s="12" t="s">
        <v>158</v>
      </c>
      <c r="EY62">
        <v>4</v>
      </c>
      <c r="EZ62"/>
      <c r="FA62">
        <v>4</v>
      </c>
      <c r="FB62"/>
      <c r="FD62" s="115">
        <v>0.9405</v>
      </c>
      <c r="GH62" s="128" t="s">
        <v>337</v>
      </c>
      <c r="GI62" t="s">
        <v>337</v>
      </c>
      <c r="GJ62" t="s">
        <v>337</v>
      </c>
      <c r="GK62" t="s">
        <v>337</v>
      </c>
      <c r="GL62"/>
      <c r="GM62" s="128" t="s">
        <v>336</v>
      </c>
      <c r="GN62" t="s">
        <v>337</v>
      </c>
      <c r="GO62" t="s">
        <v>337</v>
      </c>
      <c r="GP62" t="s">
        <v>337</v>
      </c>
      <c r="GQ62"/>
    </row>
    <row r="63" spans="1:199" x14ac:dyDescent="0.2">
      <c r="A63" s="121" t="s">
        <v>318</v>
      </c>
      <c r="B63" s="12" t="s">
        <v>319</v>
      </c>
      <c r="C63" s="12" t="s">
        <v>16</v>
      </c>
      <c r="D63" s="12" t="s">
        <v>21</v>
      </c>
      <c r="E63" s="12" t="s">
        <v>323</v>
      </c>
      <c r="F63" s="14">
        <v>1</v>
      </c>
      <c r="G63" s="12">
        <v>100</v>
      </c>
      <c r="H63" s="12" t="s">
        <v>14</v>
      </c>
      <c r="I63" s="9" t="s">
        <v>50</v>
      </c>
      <c r="J63" s="14">
        <v>6</v>
      </c>
      <c r="L63" s="12" t="s">
        <v>11</v>
      </c>
      <c r="M63" s="14" t="s">
        <v>170</v>
      </c>
      <c r="O63" s="12" t="s">
        <v>54</v>
      </c>
      <c r="P63" s="12" t="s">
        <v>155</v>
      </c>
      <c r="R63" s="14" t="s">
        <v>156</v>
      </c>
      <c r="AA63" s="13" t="s">
        <v>42</v>
      </c>
      <c r="AB63" s="122">
        <v>0.92578000000000005</v>
      </c>
      <c r="AD63" s="13">
        <v>8</v>
      </c>
      <c r="AE63" s="12">
        <v>0.1</v>
      </c>
      <c r="AF63" s="14">
        <v>5</v>
      </c>
      <c r="AH63" s="12">
        <v>400</v>
      </c>
      <c r="AI63" s="12">
        <v>0</v>
      </c>
      <c r="AJ63" s="12"/>
      <c r="AK63" s="12"/>
      <c r="AL63" s="12">
        <v>400</v>
      </c>
      <c r="AO63" s="12">
        <v>1</v>
      </c>
      <c r="AP63" s="12">
        <v>1</v>
      </c>
      <c r="AQ63" s="12">
        <v>2.5</v>
      </c>
      <c r="AS63" s="12">
        <v>2</v>
      </c>
      <c r="AT63" s="12">
        <v>2</v>
      </c>
      <c r="AV63" s="12" t="s">
        <v>188</v>
      </c>
      <c r="AW63" s="12" t="s">
        <v>44</v>
      </c>
      <c r="BA63" s="14" t="s">
        <v>163</v>
      </c>
      <c r="BB63" s="12" t="s">
        <v>25</v>
      </c>
      <c r="BC63" s="12">
        <v>45</v>
      </c>
      <c r="BD63" s="12">
        <v>1</v>
      </c>
      <c r="BE63" s="12">
        <v>60</v>
      </c>
      <c r="BF63" s="12" t="s">
        <v>242</v>
      </c>
      <c r="BG63" s="12">
        <v>60</v>
      </c>
      <c r="BH63" s="14">
        <v>1</v>
      </c>
      <c r="BI63" s="14">
        <v>93750</v>
      </c>
      <c r="BJ63" s="122">
        <v>0.105</v>
      </c>
      <c r="BK63" s="122">
        <v>1.5</v>
      </c>
      <c r="BL63" s="122">
        <v>0.5</v>
      </c>
      <c r="BM63" s="16">
        <f t="shared" si="3"/>
        <v>45</v>
      </c>
      <c r="BN63" s="122">
        <v>2</v>
      </c>
      <c r="BO63" s="122">
        <v>-4</v>
      </c>
      <c r="BP63" s="122">
        <v>4</v>
      </c>
      <c r="BQ63" s="12">
        <v>10</v>
      </c>
      <c r="BR63" s="12" t="s">
        <v>203</v>
      </c>
      <c r="CH63" s="15" t="s">
        <v>191</v>
      </c>
      <c r="CK63" s="12"/>
      <c r="CL63" s="12"/>
      <c r="EC63" s="21" t="s">
        <v>36</v>
      </c>
      <c r="ED63" s="21">
        <v>10</v>
      </c>
      <c r="EE63" s="21">
        <v>8</v>
      </c>
      <c r="EF63" s="21">
        <v>4</v>
      </c>
      <c r="EN63" s="21"/>
      <c r="EX63" s="12" t="s">
        <v>158</v>
      </c>
      <c r="EY63">
        <v>4</v>
      </c>
      <c r="EZ63"/>
      <c r="FA63">
        <v>4</v>
      </c>
      <c r="FB63"/>
      <c r="FD63" s="115">
        <v>0.92459999999999998</v>
      </c>
      <c r="GH63" s="128">
        <v>4.9200000000000001E-2</v>
      </c>
      <c r="GI63" s="128">
        <v>3.8789999999999998E-2</v>
      </c>
      <c r="GJ63" s="128">
        <v>5.2400000000000002E-2</v>
      </c>
      <c r="GK63" s="128">
        <v>7.0699999999999999E-2</v>
      </c>
      <c r="GL63"/>
      <c r="GM63" s="128">
        <v>5.3900000000000003E-2</v>
      </c>
      <c r="GN63" s="128">
        <v>3.1800000000000002E-2</v>
      </c>
      <c r="GO63" s="128">
        <v>4.7399999999999998E-2</v>
      </c>
      <c r="GP63" s="128">
        <v>6.8199999999999997E-2</v>
      </c>
      <c r="GQ63"/>
    </row>
    <row r="64" spans="1:199" x14ac:dyDescent="0.2">
      <c r="A64" s="121" t="s">
        <v>317</v>
      </c>
      <c r="B64" s="12" t="s">
        <v>319</v>
      </c>
      <c r="C64" s="12" t="s">
        <v>16</v>
      </c>
      <c r="D64" s="12" t="s">
        <v>21</v>
      </c>
      <c r="E64" s="12" t="s">
        <v>323</v>
      </c>
      <c r="F64" s="14">
        <v>1</v>
      </c>
      <c r="G64" s="12">
        <v>100</v>
      </c>
      <c r="H64" s="12" t="s">
        <v>14</v>
      </c>
      <c r="I64" s="9" t="s">
        <v>50</v>
      </c>
      <c r="J64" s="14">
        <v>6</v>
      </c>
      <c r="L64" s="12" t="s">
        <v>11</v>
      </c>
      <c r="M64" s="14" t="s">
        <v>170</v>
      </c>
      <c r="O64" s="12" t="s">
        <v>54</v>
      </c>
      <c r="P64" s="12" t="s">
        <v>155</v>
      </c>
      <c r="R64" s="14" t="s">
        <v>156</v>
      </c>
      <c r="AA64" s="13" t="s">
        <v>42</v>
      </c>
      <c r="AB64" s="122">
        <v>0.92578000000000005</v>
      </c>
      <c r="AD64" s="13">
        <v>8</v>
      </c>
      <c r="AE64" s="12">
        <v>0.1</v>
      </c>
      <c r="AF64" s="14">
        <v>5</v>
      </c>
      <c r="AH64" s="14">
        <v>400</v>
      </c>
      <c r="AI64" s="14">
        <v>0</v>
      </c>
      <c r="AJ64" s="12"/>
      <c r="AK64" s="12"/>
      <c r="AL64" s="14">
        <v>400</v>
      </c>
      <c r="AO64" s="12">
        <v>1</v>
      </c>
      <c r="AP64" s="12">
        <v>1</v>
      </c>
      <c r="AQ64" s="12">
        <v>2.5</v>
      </c>
      <c r="AS64" s="12">
        <v>2</v>
      </c>
      <c r="AT64" s="12">
        <v>2</v>
      </c>
      <c r="AV64" s="12" t="s">
        <v>188</v>
      </c>
      <c r="AW64" s="12" t="s">
        <v>44</v>
      </c>
      <c r="BA64" s="14" t="s">
        <v>163</v>
      </c>
      <c r="BB64" s="12" t="s">
        <v>25</v>
      </c>
      <c r="BC64" s="12">
        <v>45</v>
      </c>
      <c r="BD64" s="12">
        <v>1</v>
      </c>
      <c r="BE64" s="12">
        <v>60</v>
      </c>
      <c r="BF64" s="12" t="s">
        <v>242</v>
      </c>
      <c r="BG64" s="12">
        <v>60</v>
      </c>
      <c r="BH64" s="14">
        <v>1</v>
      </c>
      <c r="BI64" s="14">
        <v>93750</v>
      </c>
      <c r="BJ64" s="122">
        <v>0.105</v>
      </c>
      <c r="BK64" s="122">
        <v>1.5</v>
      </c>
      <c r="BL64" s="122">
        <v>0.5</v>
      </c>
      <c r="BM64" s="16">
        <f t="shared" si="3"/>
        <v>45</v>
      </c>
      <c r="BN64" s="122">
        <v>2</v>
      </c>
      <c r="BO64" s="122">
        <v>-4</v>
      </c>
      <c r="BP64" s="122">
        <v>4</v>
      </c>
      <c r="BQ64" s="12">
        <v>10</v>
      </c>
      <c r="BR64" s="12" t="s">
        <v>203</v>
      </c>
      <c r="CH64" s="15" t="s">
        <v>191</v>
      </c>
      <c r="CK64" s="12"/>
      <c r="CL64" s="12"/>
      <c r="EC64" s="21" t="s">
        <v>36</v>
      </c>
      <c r="ED64" s="21">
        <v>16</v>
      </c>
      <c r="EE64" s="21">
        <v>14</v>
      </c>
      <c r="EF64" s="21">
        <v>4</v>
      </c>
      <c r="EN64" s="21"/>
      <c r="EX64" s="12" t="s">
        <v>158</v>
      </c>
      <c r="EY64">
        <v>4</v>
      </c>
      <c r="EZ64"/>
      <c r="FA64">
        <v>4</v>
      </c>
      <c r="FB64"/>
      <c r="FD64" s="115">
        <v>0.9325</v>
      </c>
      <c r="GH64" s="128">
        <v>3.1300000000000001E-2</v>
      </c>
      <c r="GI64" s="128">
        <v>2.2700000000000001E-2</v>
      </c>
      <c r="GJ64" s="128">
        <v>2.9600000000000001E-2</v>
      </c>
      <c r="GK64" s="128">
        <v>4.0800000000000003E-2</v>
      </c>
      <c r="GL64"/>
      <c r="GM64" s="128">
        <v>3.32E-2</v>
      </c>
      <c r="GN64" s="128">
        <v>2.3599999999999999E-2</v>
      </c>
      <c r="GO64" s="128">
        <v>3.1300000000000001E-2</v>
      </c>
      <c r="GP64" s="128">
        <v>4.1500000000000002E-2</v>
      </c>
      <c r="GQ64"/>
    </row>
    <row r="65" spans="1:199" x14ac:dyDescent="0.2">
      <c r="A65" s="121" t="s">
        <v>317</v>
      </c>
      <c r="B65" s="12" t="s">
        <v>319</v>
      </c>
      <c r="C65" s="12" t="s">
        <v>16</v>
      </c>
      <c r="D65" s="12" t="s">
        <v>21</v>
      </c>
      <c r="E65" s="12" t="s">
        <v>323</v>
      </c>
      <c r="F65" s="14">
        <v>1</v>
      </c>
      <c r="G65" s="12">
        <v>100</v>
      </c>
      <c r="H65" s="12" t="s">
        <v>14</v>
      </c>
      <c r="I65" s="9" t="s">
        <v>50</v>
      </c>
      <c r="J65" s="14">
        <v>6</v>
      </c>
      <c r="L65" s="12" t="s">
        <v>11</v>
      </c>
      <c r="M65" s="14" t="s">
        <v>170</v>
      </c>
      <c r="O65" s="12" t="s">
        <v>54</v>
      </c>
      <c r="P65" s="12" t="s">
        <v>155</v>
      </c>
      <c r="R65" s="14" t="s">
        <v>156</v>
      </c>
      <c r="AA65" s="13" t="s">
        <v>42</v>
      </c>
      <c r="AB65" s="122">
        <v>0.92578000000000005</v>
      </c>
      <c r="AD65" s="13">
        <v>8</v>
      </c>
      <c r="AE65" s="12">
        <v>0.1</v>
      </c>
      <c r="AF65" s="14">
        <v>5</v>
      </c>
      <c r="AH65" s="12">
        <v>400</v>
      </c>
      <c r="AI65" s="12">
        <v>0</v>
      </c>
      <c r="AJ65" s="12"/>
      <c r="AK65" s="12"/>
      <c r="AL65" s="12">
        <v>400</v>
      </c>
      <c r="AO65" s="12">
        <v>1</v>
      </c>
      <c r="AP65" s="12">
        <v>1</v>
      </c>
      <c r="AQ65" s="12">
        <v>2.5</v>
      </c>
      <c r="AS65" s="12">
        <v>2</v>
      </c>
      <c r="AT65" s="12">
        <v>2</v>
      </c>
      <c r="AV65" s="12" t="s">
        <v>188</v>
      </c>
      <c r="AW65" s="12" t="s">
        <v>44</v>
      </c>
      <c r="BA65" s="14" t="s">
        <v>163</v>
      </c>
      <c r="BB65" s="12" t="s">
        <v>25</v>
      </c>
      <c r="BC65" s="12">
        <v>45</v>
      </c>
      <c r="BD65" s="12">
        <v>1</v>
      </c>
      <c r="BE65" s="12">
        <v>60</v>
      </c>
      <c r="BF65" s="12" t="s">
        <v>242</v>
      </c>
      <c r="BG65" s="12">
        <v>60</v>
      </c>
      <c r="BH65" s="14">
        <v>1</v>
      </c>
      <c r="BI65" s="14">
        <v>93750</v>
      </c>
      <c r="BJ65" s="122">
        <v>0.105</v>
      </c>
      <c r="BK65" s="122">
        <v>1.5</v>
      </c>
      <c r="BL65" s="122">
        <v>0.5</v>
      </c>
      <c r="BM65" s="16">
        <f t="shared" si="3"/>
        <v>45</v>
      </c>
      <c r="BN65" s="122">
        <v>2</v>
      </c>
      <c r="BO65" s="122">
        <v>-4</v>
      </c>
      <c r="BP65" s="122">
        <v>4</v>
      </c>
      <c r="BQ65" s="12">
        <v>10</v>
      </c>
      <c r="BR65" s="12" t="s">
        <v>203</v>
      </c>
      <c r="CH65" s="15" t="s">
        <v>191</v>
      </c>
      <c r="CK65" s="12"/>
      <c r="CL65" s="12"/>
      <c r="EC65" s="21" t="s">
        <v>37</v>
      </c>
      <c r="ED65" s="21">
        <v>16</v>
      </c>
      <c r="EE65" s="21">
        <v>6</v>
      </c>
      <c r="EF65" s="21">
        <v>4</v>
      </c>
      <c r="EN65" s="21"/>
      <c r="EX65" s="12" t="s">
        <v>158</v>
      </c>
      <c r="EY65">
        <v>4</v>
      </c>
      <c r="EZ65"/>
      <c r="FA65">
        <v>4</v>
      </c>
      <c r="FB65"/>
      <c r="FD65" s="115">
        <v>0.91669999999999996</v>
      </c>
      <c r="GH65" s="128">
        <v>0.2359</v>
      </c>
      <c r="GI65" s="128">
        <v>0.15759999999999999</v>
      </c>
      <c r="GJ65" s="128">
        <v>0.23139999999999999</v>
      </c>
      <c r="GK65" s="128">
        <v>0.31319999999999998</v>
      </c>
      <c r="GL65"/>
      <c r="GM65" s="128">
        <v>0.25269999999999998</v>
      </c>
      <c r="GN65" s="128">
        <v>0.19409999999999999</v>
      </c>
      <c r="GO65" s="128">
        <v>0.25120000000000003</v>
      </c>
      <c r="GP65" s="128">
        <v>0.32700000000000001</v>
      </c>
      <c r="GQ65"/>
    </row>
    <row r="66" spans="1:199" x14ac:dyDescent="0.2">
      <c r="A66" s="121" t="s">
        <v>318</v>
      </c>
      <c r="B66" s="12" t="s">
        <v>319</v>
      </c>
      <c r="C66" s="12" t="s">
        <v>16</v>
      </c>
      <c r="D66" s="12" t="s">
        <v>21</v>
      </c>
      <c r="E66" s="12" t="s">
        <v>323</v>
      </c>
      <c r="F66" s="14">
        <v>1</v>
      </c>
      <c r="G66" s="12">
        <v>100</v>
      </c>
      <c r="H66" s="12" t="s">
        <v>14</v>
      </c>
      <c r="I66" s="9" t="s">
        <v>50</v>
      </c>
      <c r="J66" s="14">
        <v>6</v>
      </c>
      <c r="L66" s="12" t="s">
        <v>11</v>
      </c>
      <c r="M66" s="14" t="s">
        <v>170</v>
      </c>
      <c r="O66" s="12" t="s">
        <v>54</v>
      </c>
      <c r="P66" s="12" t="s">
        <v>155</v>
      </c>
      <c r="R66" s="14" t="s">
        <v>156</v>
      </c>
      <c r="AA66" s="13" t="s">
        <v>42</v>
      </c>
      <c r="AB66" s="122">
        <v>0.92578000000000005</v>
      </c>
      <c r="AD66" s="13">
        <v>8</v>
      </c>
      <c r="AE66" s="12">
        <v>0.1</v>
      </c>
      <c r="AF66" s="14">
        <v>5</v>
      </c>
      <c r="AH66" s="14">
        <v>400</v>
      </c>
      <c r="AI66" s="14">
        <v>0</v>
      </c>
      <c r="AJ66" s="12"/>
      <c r="AK66" s="12"/>
      <c r="AL66" s="14">
        <v>400</v>
      </c>
      <c r="AO66" s="12">
        <v>1</v>
      </c>
      <c r="AP66" s="12">
        <v>1</v>
      </c>
      <c r="AQ66" s="12">
        <v>2.5</v>
      </c>
      <c r="AS66" s="12">
        <v>2</v>
      </c>
      <c r="AT66" s="12">
        <v>2</v>
      </c>
      <c r="AV66" s="12" t="s">
        <v>188</v>
      </c>
      <c r="AW66" s="12" t="s">
        <v>44</v>
      </c>
      <c r="BA66" s="14" t="s">
        <v>163</v>
      </c>
      <c r="BB66" s="12" t="s">
        <v>25</v>
      </c>
      <c r="BC66" s="12">
        <v>45</v>
      </c>
      <c r="BD66" s="12">
        <v>1</v>
      </c>
      <c r="BE66" s="12">
        <v>60</v>
      </c>
      <c r="BF66" s="12" t="s">
        <v>242</v>
      </c>
      <c r="BG66" s="12">
        <v>60</v>
      </c>
      <c r="BH66" s="14">
        <v>1</v>
      </c>
      <c r="BI66" s="14">
        <v>93750</v>
      </c>
      <c r="BJ66" s="122">
        <v>0.105</v>
      </c>
      <c r="BK66" s="122">
        <v>1.5</v>
      </c>
      <c r="BL66" s="122">
        <v>0.5</v>
      </c>
      <c r="BM66" s="16">
        <f t="shared" si="3"/>
        <v>45</v>
      </c>
      <c r="BN66" s="122">
        <v>2</v>
      </c>
      <c r="BO66" s="122">
        <v>-4</v>
      </c>
      <c r="BP66" s="122">
        <v>4</v>
      </c>
      <c r="BQ66" s="12">
        <v>10</v>
      </c>
      <c r="BR66" s="12" t="s">
        <v>203</v>
      </c>
      <c r="CH66" s="15" t="s">
        <v>191</v>
      </c>
      <c r="CK66" s="12"/>
      <c r="CL66" s="12"/>
      <c r="EC66" s="21" t="s">
        <v>87</v>
      </c>
      <c r="ED66" s="21"/>
      <c r="EE66" s="21"/>
      <c r="EF66" s="21"/>
      <c r="EN66" s="21"/>
      <c r="EX66" s="12" t="s">
        <v>158</v>
      </c>
      <c r="EY66">
        <v>4</v>
      </c>
      <c r="EZ66"/>
      <c r="FA66">
        <v>4</v>
      </c>
      <c r="FB66"/>
      <c r="FD66" s="115">
        <v>0.91669999999999996</v>
      </c>
      <c r="GH66" s="128">
        <v>0.32169999999999999</v>
      </c>
      <c r="GI66" s="128">
        <v>0.27779999999999999</v>
      </c>
      <c r="GJ66" s="128">
        <v>0.31030000000000002</v>
      </c>
      <c r="GK66" s="128">
        <v>0.37409999999999999</v>
      </c>
      <c r="GL66"/>
      <c r="GM66" s="128">
        <v>0.33839999999999998</v>
      </c>
      <c r="GN66" s="128">
        <v>0.27889999999999998</v>
      </c>
      <c r="GO66" s="128">
        <v>0.32350000000000001</v>
      </c>
      <c r="GP66" s="128">
        <v>0.37549999999999994</v>
      </c>
      <c r="GQ66"/>
    </row>
    <row r="67" spans="1:199" x14ac:dyDescent="0.2">
      <c r="A67" s="121" t="s">
        <v>317</v>
      </c>
      <c r="B67" s="12" t="s">
        <v>319</v>
      </c>
      <c r="C67" s="12" t="s">
        <v>19</v>
      </c>
      <c r="D67" s="12" t="s">
        <v>0</v>
      </c>
      <c r="E67" s="12" t="s">
        <v>323</v>
      </c>
      <c r="F67" s="14">
        <v>1</v>
      </c>
      <c r="G67" s="12">
        <v>100</v>
      </c>
      <c r="H67" s="12" t="s">
        <v>14</v>
      </c>
      <c r="I67" s="9" t="s">
        <v>48</v>
      </c>
      <c r="L67" s="12" t="s">
        <v>9</v>
      </c>
      <c r="M67" s="14" t="s">
        <v>170</v>
      </c>
      <c r="O67" s="12" t="s">
        <v>54</v>
      </c>
      <c r="P67" s="12" t="s">
        <v>155</v>
      </c>
      <c r="R67" s="14" t="s">
        <v>156</v>
      </c>
      <c r="AA67" s="13" t="s">
        <v>42</v>
      </c>
      <c r="AB67" s="122">
        <v>0.92578000000000005</v>
      </c>
      <c r="AD67" s="13">
        <v>8</v>
      </c>
      <c r="AE67" s="12">
        <v>0.1</v>
      </c>
      <c r="AF67" s="14">
        <v>5</v>
      </c>
      <c r="AH67" s="14">
        <v>1600</v>
      </c>
      <c r="AI67" s="12">
        <v>0</v>
      </c>
      <c r="AL67" s="14">
        <v>1600</v>
      </c>
      <c r="AO67" s="12">
        <v>1</v>
      </c>
      <c r="AP67" s="12">
        <v>1</v>
      </c>
      <c r="AQ67" s="14">
        <v>0.625</v>
      </c>
      <c r="AS67" s="12">
        <v>2</v>
      </c>
      <c r="AT67" s="122" t="s">
        <v>325</v>
      </c>
      <c r="AV67" s="9" t="s">
        <v>63</v>
      </c>
      <c r="AW67" s="12" t="s">
        <v>44</v>
      </c>
      <c r="BA67" s="14" t="s">
        <v>163</v>
      </c>
      <c r="BB67" s="12" t="s">
        <v>25</v>
      </c>
      <c r="BC67" s="12">
        <v>30</v>
      </c>
      <c r="BD67" s="12">
        <v>1</v>
      </c>
      <c r="BE67" s="12">
        <v>60</v>
      </c>
      <c r="BF67" s="12" t="s">
        <v>242</v>
      </c>
      <c r="BG67" s="12">
        <v>60</v>
      </c>
      <c r="BH67" s="14">
        <v>1</v>
      </c>
      <c r="BI67" s="122">
        <v>62500</v>
      </c>
      <c r="BJ67" s="122">
        <v>0.105</v>
      </c>
      <c r="BK67" s="122">
        <v>1.5</v>
      </c>
      <c r="BL67" s="122">
        <v>0.5</v>
      </c>
      <c r="BM67" s="16">
        <f t="shared" si="3"/>
        <v>30</v>
      </c>
      <c r="BN67" s="122">
        <v>2</v>
      </c>
      <c r="BO67" s="122">
        <v>-4</v>
      </c>
      <c r="BP67" s="122">
        <v>4</v>
      </c>
      <c r="BQ67" s="12">
        <v>10</v>
      </c>
      <c r="BR67" s="12" t="s">
        <v>203</v>
      </c>
      <c r="CH67" s="15" t="s">
        <v>191</v>
      </c>
      <c r="CK67" s="12"/>
      <c r="CL67" s="12"/>
      <c r="EC67" s="21" t="s">
        <v>190</v>
      </c>
      <c r="ED67" s="21"/>
      <c r="EE67" s="21"/>
      <c r="EF67" s="21"/>
      <c r="EN67" s="21"/>
      <c r="EX67" s="12" t="s">
        <v>158</v>
      </c>
      <c r="EY67">
        <v>4</v>
      </c>
      <c r="EZ67"/>
      <c r="FA67">
        <v>8</v>
      </c>
      <c r="FB67"/>
      <c r="FD67" s="115">
        <v>1</v>
      </c>
      <c r="GH67" s="128" t="s">
        <v>337</v>
      </c>
      <c r="GI67" t="s">
        <v>337</v>
      </c>
      <c r="GJ67" t="s">
        <v>337</v>
      </c>
      <c r="GK67" t="s">
        <v>337</v>
      </c>
      <c r="GL67"/>
      <c r="GM67" s="128" t="s">
        <v>336</v>
      </c>
      <c r="GN67" t="s">
        <v>337</v>
      </c>
      <c r="GO67" t="s">
        <v>337</v>
      </c>
      <c r="GP67" t="s">
        <v>337</v>
      </c>
      <c r="GQ67"/>
    </row>
    <row r="68" spans="1:199" x14ac:dyDescent="0.2">
      <c r="A68" s="121" t="s">
        <v>318</v>
      </c>
      <c r="B68" s="12" t="s">
        <v>319</v>
      </c>
      <c r="C68" s="12" t="s">
        <v>19</v>
      </c>
      <c r="D68" s="12" t="s">
        <v>0</v>
      </c>
      <c r="E68" s="12" t="s">
        <v>323</v>
      </c>
      <c r="F68" s="14">
        <v>1</v>
      </c>
      <c r="G68" s="12">
        <v>100</v>
      </c>
      <c r="H68" s="12" t="s">
        <v>14</v>
      </c>
      <c r="I68" s="9" t="s">
        <v>48</v>
      </c>
      <c r="L68" s="12" t="s">
        <v>9</v>
      </c>
      <c r="M68" s="14" t="s">
        <v>170</v>
      </c>
      <c r="O68" s="12" t="s">
        <v>54</v>
      </c>
      <c r="P68" s="12" t="s">
        <v>155</v>
      </c>
      <c r="R68" s="14" t="s">
        <v>156</v>
      </c>
      <c r="AA68" s="13" t="s">
        <v>42</v>
      </c>
      <c r="AB68" s="122">
        <v>0.92578000000000005</v>
      </c>
      <c r="AD68" s="13">
        <v>8</v>
      </c>
      <c r="AE68" s="12">
        <v>0.1</v>
      </c>
      <c r="AF68" s="14">
        <v>5</v>
      </c>
      <c r="AH68" s="14">
        <v>1600</v>
      </c>
      <c r="AI68" s="14">
        <v>0</v>
      </c>
      <c r="AL68" s="14">
        <v>1600</v>
      </c>
      <c r="AO68" s="12">
        <v>1</v>
      </c>
      <c r="AP68" s="12">
        <v>1</v>
      </c>
      <c r="AQ68" s="14">
        <v>0.625</v>
      </c>
      <c r="AS68" s="12">
        <v>2</v>
      </c>
      <c r="AT68" s="122" t="s">
        <v>325</v>
      </c>
      <c r="AV68" s="9" t="s">
        <v>63</v>
      </c>
      <c r="AW68" s="12" t="s">
        <v>44</v>
      </c>
      <c r="BA68" s="14" t="s">
        <v>163</v>
      </c>
      <c r="BB68" s="12" t="s">
        <v>25</v>
      </c>
      <c r="BC68" s="12">
        <v>30</v>
      </c>
      <c r="BD68" s="12">
        <v>1</v>
      </c>
      <c r="BE68" s="12">
        <v>60</v>
      </c>
      <c r="BF68" s="12" t="s">
        <v>242</v>
      </c>
      <c r="BG68" s="12">
        <v>60</v>
      </c>
      <c r="BH68" s="14">
        <v>1</v>
      </c>
      <c r="BI68" s="122">
        <v>62500</v>
      </c>
      <c r="BJ68" s="122">
        <v>0.105</v>
      </c>
      <c r="BK68" s="122">
        <v>1.5</v>
      </c>
      <c r="BL68" s="122">
        <v>0.5</v>
      </c>
      <c r="BM68" s="16">
        <f t="shared" si="3"/>
        <v>30</v>
      </c>
      <c r="BN68" s="122">
        <v>2</v>
      </c>
      <c r="BO68" s="122">
        <v>-4</v>
      </c>
      <c r="BP68" s="122">
        <v>4</v>
      </c>
      <c r="BQ68" s="12">
        <v>10</v>
      </c>
      <c r="BR68" s="12" t="s">
        <v>203</v>
      </c>
      <c r="CH68" s="15" t="s">
        <v>191</v>
      </c>
      <c r="CK68" s="12"/>
      <c r="CL68" s="12"/>
      <c r="EC68" s="21" t="s">
        <v>36</v>
      </c>
      <c r="ED68" s="21">
        <v>10</v>
      </c>
      <c r="EE68" s="21">
        <v>8</v>
      </c>
      <c r="EF68" s="21">
        <v>4</v>
      </c>
      <c r="EN68" s="21"/>
      <c r="EX68" s="12" t="s">
        <v>158</v>
      </c>
      <c r="EY68">
        <v>4</v>
      </c>
      <c r="EZ68"/>
      <c r="FA68">
        <v>8</v>
      </c>
      <c r="FB68"/>
      <c r="FD68" s="115">
        <v>0.99309999999999998</v>
      </c>
      <c r="GH68" s="128">
        <v>0.10059999999999999</v>
      </c>
      <c r="GI68" s="128">
        <v>9.0499999999999997E-2</v>
      </c>
      <c r="GJ68" s="128">
        <v>0.1023</v>
      </c>
      <c r="GK68" s="128">
        <v>0.1067</v>
      </c>
      <c r="GL68" s="128"/>
      <c r="GM68" s="128">
        <v>0.10059999999999999</v>
      </c>
      <c r="GN68" s="128">
        <v>9.0499999999999997E-2</v>
      </c>
      <c r="GO68" s="128">
        <v>0.1023</v>
      </c>
      <c r="GP68" s="128">
        <v>0.1067</v>
      </c>
      <c r="GQ68"/>
    </row>
    <row r="69" spans="1:199" x14ac:dyDescent="0.2">
      <c r="A69" s="121" t="s">
        <v>317</v>
      </c>
      <c r="B69" s="12" t="s">
        <v>319</v>
      </c>
      <c r="C69" s="12" t="s">
        <v>19</v>
      </c>
      <c r="D69" s="12" t="s">
        <v>0</v>
      </c>
      <c r="E69" s="12" t="s">
        <v>323</v>
      </c>
      <c r="F69" s="14">
        <v>1</v>
      </c>
      <c r="G69" s="12">
        <v>100</v>
      </c>
      <c r="H69" s="12" t="s">
        <v>14</v>
      </c>
      <c r="I69" s="9" t="s">
        <v>48</v>
      </c>
      <c r="L69" s="12" t="s">
        <v>9</v>
      </c>
      <c r="M69" s="14" t="s">
        <v>170</v>
      </c>
      <c r="O69" s="12" t="s">
        <v>54</v>
      </c>
      <c r="P69" s="12" t="s">
        <v>155</v>
      </c>
      <c r="R69" s="14" t="s">
        <v>156</v>
      </c>
      <c r="AA69" s="13" t="s">
        <v>42</v>
      </c>
      <c r="AB69" s="122">
        <v>0.92578000000000005</v>
      </c>
      <c r="AD69" s="13">
        <v>8</v>
      </c>
      <c r="AE69" s="12">
        <v>0.1</v>
      </c>
      <c r="AF69" s="14">
        <v>5</v>
      </c>
      <c r="AH69" s="14">
        <v>1600</v>
      </c>
      <c r="AI69" s="12">
        <v>0</v>
      </c>
      <c r="AL69" s="14">
        <v>1600</v>
      </c>
      <c r="AO69" s="12">
        <v>1</v>
      </c>
      <c r="AP69" s="12">
        <v>1</v>
      </c>
      <c r="AQ69" s="14">
        <v>0.625</v>
      </c>
      <c r="AS69" s="12">
        <v>2</v>
      </c>
      <c r="AT69" s="122" t="s">
        <v>326</v>
      </c>
      <c r="AV69" s="9" t="s">
        <v>63</v>
      </c>
      <c r="AW69" s="12" t="s">
        <v>44</v>
      </c>
      <c r="BA69" s="14" t="s">
        <v>163</v>
      </c>
      <c r="BB69" s="12" t="s">
        <v>25</v>
      </c>
      <c r="BC69" s="12">
        <v>30</v>
      </c>
      <c r="BD69" s="12">
        <v>1</v>
      </c>
      <c r="BE69" s="12">
        <v>60</v>
      </c>
      <c r="BF69" s="12" t="s">
        <v>242</v>
      </c>
      <c r="BG69" s="12">
        <v>60</v>
      </c>
      <c r="BH69" s="14">
        <v>1</v>
      </c>
      <c r="BI69" s="122">
        <v>62500</v>
      </c>
      <c r="BJ69" s="122">
        <v>0.105</v>
      </c>
      <c r="BK69" s="122">
        <v>1.5</v>
      </c>
      <c r="BL69" s="122">
        <v>0.5</v>
      </c>
      <c r="BM69" s="16">
        <f t="shared" si="3"/>
        <v>30</v>
      </c>
      <c r="BN69" s="122">
        <v>2</v>
      </c>
      <c r="BO69" s="122">
        <v>-4</v>
      </c>
      <c r="BP69" s="122">
        <v>4</v>
      </c>
      <c r="BQ69" s="12">
        <v>10</v>
      </c>
      <c r="BR69" s="12" t="s">
        <v>203</v>
      </c>
      <c r="CH69" s="15" t="s">
        <v>191</v>
      </c>
      <c r="CK69" s="12"/>
      <c r="CL69" s="12"/>
      <c r="EC69" s="21" t="s">
        <v>36</v>
      </c>
      <c r="ED69" s="21">
        <v>16</v>
      </c>
      <c r="EE69" s="21">
        <v>14</v>
      </c>
      <c r="EF69" s="21">
        <v>4</v>
      </c>
      <c r="EN69" s="21"/>
      <c r="EX69" s="12" t="s">
        <v>158</v>
      </c>
      <c r="EY69">
        <v>4</v>
      </c>
      <c r="EZ69"/>
      <c r="FA69">
        <v>8</v>
      </c>
      <c r="FB69"/>
      <c r="FD69" s="115">
        <v>0.99309999999999998</v>
      </c>
      <c r="GH69" s="128">
        <v>6.2799999999999995E-2</v>
      </c>
      <c r="GI69" s="128">
        <v>5.7200000000000001E-2</v>
      </c>
      <c r="GJ69" s="128">
        <v>6.3700000000000007E-2</v>
      </c>
      <c r="GK69" s="128">
        <v>6.59E-2</v>
      </c>
      <c r="GL69" s="128"/>
      <c r="GM69" s="128">
        <v>6.2799999999999995E-2</v>
      </c>
      <c r="GN69" s="128">
        <v>5.7200000000000001E-2</v>
      </c>
      <c r="GO69" s="128">
        <v>6.3700000000000007E-2</v>
      </c>
      <c r="GP69" s="128">
        <v>6.59E-2</v>
      </c>
      <c r="GQ69"/>
    </row>
    <row r="70" spans="1:199" x14ac:dyDescent="0.2">
      <c r="A70" s="121" t="s">
        <v>318</v>
      </c>
      <c r="B70" s="12" t="s">
        <v>319</v>
      </c>
      <c r="C70" s="12" t="s">
        <v>19</v>
      </c>
      <c r="D70" s="12" t="s">
        <v>0</v>
      </c>
      <c r="E70" s="12" t="s">
        <v>323</v>
      </c>
      <c r="F70" s="14">
        <v>1</v>
      </c>
      <c r="G70" s="12">
        <v>100</v>
      </c>
      <c r="H70" s="12" t="s">
        <v>14</v>
      </c>
      <c r="I70" s="9" t="s">
        <v>48</v>
      </c>
      <c r="L70" s="12" t="s">
        <v>9</v>
      </c>
      <c r="M70" s="14" t="s">
        <v>170</v>
      </c>
      <c r="O70" s="12" t="s">
        <v>54</v>
      </c>
      <c r="P70" s="12" t="s">
        <v>155</v>
      </c>
      <c r="R70" s="14" t="s">
        <v>156</v>
      </c>
      <c r="AA70" s="13" t="s">
        <v>42</v>
      </c>
      <c r="AB70" s="122">
        <v>0.92578000000000005</v>
      </c>
      <c r="AD70" s="13">
        <v>8</v>
      </c>
      <c r="AE70" s="12">
        <v>0.1</v>
      </c>
      <c r="AF70" s="14">
        <v>5</v>
      </c>
      <c r="AH70" s="14">
        <v>1600</v>
      </c>
      <c r="AI70" s="14">
        <v>0</v>
      </c>
      <c r="AL70" s="14">
        <v>1600</v>
      </c>
      <c r="AO70" s="12">
        <v>1</v>
      </c>
      <c r="AP70" s="12">
        <v>1</v>
      </c>
      <c r="AQ70" s="14">
        <v>0.625</v>
      </c>
      <c r="AS70" s="12">
        <v>2</v>
      </c>
      <c r="AT70" s="122" t="s">
        <v>326</v>
      </c>
      <c r="AV70" s="9" t="s">
        <v>63</v>
      </c>
      <c r="AW70" s="12" t="s">
        <v>44</v>
      </c>
      <c r="BA70" s="14" t="s">
        <v>163</v>
      </c>
      <c r="BB70" s="12" t="s">
        <v>25</v>
      </c>
      <c r="BC70" s="12">
        <v>30</v>
      </c>
      <c r="BD70" s="12">
        <v>1</v>
      </c>
      <c r="BE70" s="12">
        <v>60</v>
      </c>
      <c r="BF70" s="12" t="s">
        <v>242</v>
      </c>
      <c r="BG70" s="12">
        <v>60</v>
      </c>
      <c r="BH70" s="14">
        <v>1</v>
      </c>
      <c r="BI70" s="122">
        <v>62500</v>
      </c>
      <c r="BJ70" s="122">
        <v>0.105</v>
      </c>
      <c r="BK70" s="122">
        <v>1.5</v>
      </c>
      <c r="BL70" s="122">
        <v>0.5</v>
      </c>
      <c r="BM70" s="16">
        <f t="shared" si="3"/>
        <v>30</v>
      </c>
      <c r="BN70" s="122">
        <v>2</v>
      </c>
      <c r="BO70" s="122">
        <v>-4</v>
      </c>
      <c r="BP70" s="122">
        <v>4</v>
      </c>
      <c r="BQ70" s="12">
        <v>10</v>
      </c>
      <c r="BR70" s="12" t="s">
        <v>203</v>
      </c>
      <c r="CH70" s="15" t="s">
        <v>191</v>
      </c>
      <c r="CK70" s="12"/>
      <c r="CL70" s="12"/>
      <c r="EC70" s="21" t="s">
        <v>37</v>
      </c>
      <c r="ED70" s="21">
        <v>16</v>
      </c>
      <c r="EE70" s="21">
        <v>8</v>
      </c>
      <c r="EF70" s="21">
        <v>4</v>
      </c>
      <c r="EN70" s="21"/>
      <c r="EX70" s="12" t="s">
        <v>158</v>
      </c>
      <c r="EY70">
        <v>4</v>
      </c>
      <c r="EZ70"/>
      <c r="FA70">
        <v>8</v>
      </c>
      <c r="FB70"/>
      <c r="FD70" s="115">
        <v>0.98609999999999998</v>
      </c>
      <c r="GH70" s="128">
        <v>0.34889999999999999</v>
      </c>
      <c r="GI70" s="128">
        <v>0.30669999999999997</v>
      </c>
      <c r="GJ70" s="128">
        <v>0.3533</v>
      </c>
      <c r="GK70" s="128">
        <v>0.37480000000000002</v>
      </c>
      <c r="GL70" s="128"/>
      <c r="GM70" s="128">
        <v>0.35060000000000002</v>
      </c>
      <c r="GN70" s="128">
        <v>0.30669999999999997</v>
      </c>
      <c r="GO70" s="128">
        <v>0.3533</v>
      </c>
      <c r="GP70" s="128">
        <v>0.37480000000000002</v>
      </c>
      <c r="GQ70"/>
    </row>
    <row r="71" spans="1:199" x14ac:dyDescent="0.2">
      <c r="A71" s="121" t="s">
        <v>317</v>
      </c>
      <c r="B71" s="12" t="s">
        <v>319</v>
      </c>
      <c r="C71" s="12" t="s">
        <v>19</v>
      </c>
      <c r="D71" s="12" t="s">
        <v>0</v>
      </c>
      <c r="E71" s="12" t="s">
        <v>323</v>
      </c>
      <c r="F71" s="14">
        <v>1</v>
      </c>
      <c r="G71" s="12">
        <v>100</v>
      </c>
      <c r="H71" s="12" t="s">
        <v>14</v>
      </c>
      <c r="I71" s="9" t="s">
        <v>48</v>
      </c>
      <c r="L71" s="12" t="s">
        <v>9</v>
      </c>
      <c r="M71" s="14" t="s">
        <v>170</v>
      </c>
      <c r="O71" s="12" t="s">
        <v>54</v>
      </c>
      <c r="P71" s="12" t="s">
        <v>155</v>
      </c>
      <c r="R71" s="14" t="s">
        <v>156</v>
      </c>
      <c r="AA71" s="13" t="s">
        <v>42</v>
      </c>
      <c r="AB71" s="122">
        <v>0.92578000000000005</v>
      </c>
      <c r="AD71" s="13">
        <v>8</v>
      </c>
      <c r="AE71" s="12">
        <v>0.1</v>
      </c>
      <c r="AF71" s="14">
        <v>5</v>
      </c>
      <c r="AH71" s="14">
        <v>1600</v>
      </c>
      <c r="AI71" s="12">
        <v>0</v>
      </c>
      <c r="AL71" s="14">
        <v>1600</v>
      </c>
      <c r="AO71" s="12">
        <v>1</v>
      </c>
      <c r="AP71" s="12">
        <v>1</v>
      </c>
      <c r="AQ71" s="14">
        <v>0.625</v>
      </c>
      <c r="AS71" s="12">
        <v>2</v>
      </c>
      <c r="AT71" s="122" t="s">
        <v>326</v>
      </c>
      <c r="AV71" s="9" t="s">
        <v>63</v>
      </c>
      <c r="AW71" s="12" t="s">
        <v>44</v>
      </c>
      <c r="BA71" s="14" t="s">
        <v>163</v>
      </c>
      <c r="BB71" s="12" t="s">
        <v>25</v>
      </c>
      <c r="BC71" s="12">
        <v>30</v>
      </c>
      <c r="BD71" s="12">
        <v>1</v>
      </c>
      <c r="BE71" s="12">
        <v>60</v>
      </c>
      <c r="BF71" s="12" t="s">
        <v>242</v>
      </c>
      <c r="BG71" s="12">
        <v>60</v>
      </c>
      <c r="BH71" s="14">
        <v>1</v>
      </c>
      <c r="BI71" s="122">
        <v>62500</v>
      </c>
      <c r="BJ71" s="122">
        <v>0.105</v>
      </c>
      <c r="BK71" s="122">
        <v>1.5</v>
      </c>
      <c r="BL71" s="122">
        <v>0.5</v>
      </c>
      <c r="BM71" s="16">
        <f t="shared" si="3"/>
        <v>30</v>
      </c>
      <c r="BN71" s="122">
        <v>2</v>
      </c>
      <c r="BO71" s="122">
        <v>-4</v>
      </c>
      <c r="BP71" s="122">
        <v>4</v>
      </c>
      <c r="BQ71" s="12">
        <v>10</v>
      </c>
      <c r="BR71" s="12" t="s">
        <v>203</v>
      </c>
      <c r="CH71" s="15" t="s">
        <v>191</v>
      </c>
      <c r="CK71" s="12"/>
      <c r="CL71" s="12"/>
      <c r="EC71" s="21" t="s">
        <v>87</v>
      </c>
      <c r="ED71" s="21"/>
      <c r="EE71" s="21"/>
      <c r="EF71" s="21"/>
      <c r="EN71" s="21"/>
      <c r="EX71" s="12" t="s">
        <v>158</v>
      </c>
      <c r="EY71">
        <v>4</v>
      </c>
      <c r="EZ71"/>
      <c r="FA71">
        <v>8</v>
      </c>
      <c r="FB71"/>
      <c r="FD71" s="115">
        <v>1</v>
      </c>
      <c r="GH71" s="128">
        <v>0.48699999999999999</v>
      </c>
      <c r="GI71" s="128">
        <v>0.45750000000000002</v>
      </c>
      <c r="GJ71" s="128">
        <v>0.49080000000000001</v>
      </c>
      <c r="GK71" s="128">
        <v>0.51319999999999999</v>
      </c>
      <c r="GL71" s="128"/>
      <c r="GM71" s="128">
        <v>0.48699999999999999</v>
      </c>
      <c r="GN71" s="128">
        <v>0.45750000000000002</v>
      </c>
      <c r="GO71" s="128">
        <v>0.49080000000000001</v>
      </c>
      <c r="GP71" s="128">
        <v>0.51319999999999999</v>
      </c>
      <c r="GQ71"/>
    </row>
    <row r="72" spans="1:199" x14ac:dyDescent="0.2">
      <c r="A72" s="121" t="s">
        <v>318</v>
      </c>
      <c r="B72" s="12" t="s">
        <v>319</v>
      </c>
      <c r="C72" s="12" t="s">
        <v>19</v>
      </c>
      <c r="D72" s="12" t="s">
        <v>0</v>
      </c>
      <c r="E72" s="12" t="s">
        <v>323</v>
      </c>
      <c r="F72" s="14">
        <v>1</v>
      </c>
      <c r="G72" s="12">
        <v>100</v>
      </c>
      <c r="H72" s="12" t="s">
        <v>14</v>
      </c>
      <c r="I72" s="9" t="s">
        <v>48</v>
      </c>
      <c r="L72" s="12" t="s">
        <v>9</v>
      </c>
      <c r="M72" s="14" t="s">
        <v>170</v>
      </c>
      <c r="O72" s="12" t="s">
        <v>54</v>
      </c>
      <c r="P72" s="12" t="s">
        <v>155</v>
      </c>
      <c r="R72" s="14" t="s">
        <v>156</v>
      </c>
      <c r="AA72" s="13" t="s">
        <v>42</v>
      </c>
      <c r="AB72" s="122">
        <v>0.92578000000000005</v>
      </c>
      <c r="AD72" s="13">
        <v>8</v>
      </c>
      <c r="AE72" s="12">
        <v>0.1</v>
      </c>
      <c r="AF72" s="14">
        <v>5</v>
      </c>
      <c r="AH72" s="14">
        <v>1600</v>
      </c>
      <c r="AI72" s="14">
        <v>0</v>
      </c>
      <c r="AL72" s="14">
        <v>1600</v>
      </c>
      <c r="AO72" s="12">
        <v>1</v>
      </c>
      <c r="AP72" s="12">
        <v>1</v>
      </c>
      <c r="AQ72" s="14">
        <v>0.625</v>
      </c>
      <c r="AS72" s="12">
        <v>2</v>
      </c>
      <c r="AT72" s="122" t="s">
        <v>326</v>
      </c>
      <c r="AV72" s="9" t="s">
        <v>63</v>
      </c>
      <c r="AW72" s="12" t="s">
        <v>44</v>
      </c>
      <c r="BA72" s="14" t="s">
        <v>163</v>
      </c>
      <c r="BB72" s="12" t="s">
        <v>25</v>
      </c>
      <c r="BC72" s="12">
        <v>30</v>
      </c>
      <c r="BD72" s="12">
        <v>1</v>
      </c>
      <c r="BE72" s="12">
        <v>60</v>
      </c>
      <c r="BF72" s="12" t="s">
        <v>242</v>
      </c>
      <c r="BG72" s="12">
        <v>60</v>
      </c>
      <c r="BH72" s="14">
        <v>1</v>
      </c>
      <c r="BI72" s="122">
        <v>62500</v>
      </c>
      <c r="BJ72" s="122">
        <v>0.105</v>
      </c>
      <c r="BK72" s="122">
        <v>1.5</v>
      </c>
      <c r="BL72" s="122">
        <v>0.5</v>
      </c>
      <c r="BM72" s="16">
        <f t="shared" si="3"/>
        <v>30</v>
      </c>
      <c r="BN72" s="122">
        <v>2</v>
      </c>
      <c r="BO72" s="122">
        <v>-4</v>
      </c>
      <c r="BP72" s="122">
        <v>4</v>
      </c>
      <c r="BQ72" s="12">
        <v>10</v>
      </c>
      <c r="BR72" s="12" t="s">
        <v>203</v>
      </c>
      <c r="CH72" s="15" t="s">
        <v>191</v>
      </c>
      <c r="CK72" s="12"/>
      <c r="CL72" s="12"/>
      <c r="EC72" s="21" t="s">
        <v>190</v>
      </c>
      <c r="ED72" s="21"/>
      <c r="EE72" s="21"/>
      <c r="EF72" s="21"/>
      <c r="EN72" s="21"/>
      <c r="EX72" s="12" t="s">
        <v>158</v>
      </c>
      <c r="EY72">
        <v>8</v>
      </c>
      <c r="EZ72"/>
      <c r="FA72">
        <v>8</v>
      </c>
      <c r="FB72"/>
      <c r="FD72" s="115">
        <v>0.92010000000000003</v>
      </c>
      <c r="GH72" s="128" t="s">
        <v>337</v>
      </c>
      <c r="GI72" t="s">
        <v>337</v>
      </c>
      <c r="GJ72" t="s">
        <v>336</v>
      </c>
      <c r="GK72" t="s">
        <v>337</v>
      </c>
      <c r="GL72"/>
      <c r="GM72" s="128" t="s">
        <v>336</v>
      </c>
      <c r="GN72" t="s">
        <v>337</v>
      </c>
      <c r="GO72" t="s">
        <v>337</v>
      </c>
      <c r="GP72" t="s">
        <v>337</v>
      </c>
      <c r="GQ72"/>
    </row>
    <row r="73" spans="1:199" x14ac:dyDescent="0.2">
      <c r="A73" s="121" t="s">
        <v>317</v>
      </c>
      <c r="B73" s="12" t="s">
        <v>319</v>
      </c>
      <c r="C73" s="12" t="s">
        <v>19</v>
      </c>
      <c r="D73" s="12" t="s">
        <v>0</v>
      </c>
      <c r="E73" s="12" t="s">
        <v>323</v>
      </c>
      <c r="F73" s="14">
        <v>1</v>
      </c>
      <c r="G73" s="12">
        <v>100</v>
      </c>
      <c r="H73" s="12" t="s">
        <v>14</v>
      </c>
      <c r="I73" s="9" t="s">
        <v>48</v>
      </c>
      <c r="L73" s="12" t="s">
        <v>9</v>
      </c>
      <c r="M73" s="14" t="s">
        <v>170</v>
      </c>
      <c r="O73" s="12" t="s">
        <v>54</v>
      </c>
      <c r="P73" s="12" t="s">
        <v>155</v>
      </c>
      <c r="R73" s="14" t="s">
        <v>156</v>
      </c>
      <c r="AA73" s="13" t="s">
        <v>42</v>
      </c>
      <c r="AB73" s="122">
        <v>0.92578000000000005</v>
      </c>
      <c r="AD73" s="13">
        <v>8</v>
      </c>
      <c r="AE73" s="12">
        <v>0.1</v>
      </c>
      <c r="AF73" s="14">
        <v>5</v>
      </c>
      <c r="AH73" s="14">
        <v>1600</v>
      </c>
      <c r="AI73" s="12">
        <v>0</v>
      </c>
      <c r="AL73" s="14">
        <v>1600</v>
      </c>
      <c r="AO73" s="12">
        <v>1</v>
      </c>
      <c r="AP73" s="12">
        <v>1</v>
      </c>
      <c r="AQ73" s="14">
        <v>0.625</v>
      </c>
      <c r="AS73" s="12">
        <v>2</v>
      </c>
      <c r="AT73" s="122" t="s">
        <v>326</v>
      </c>
      <c r="AV73" s="9" t="s">
        <v>63</v>
      </c>
      <c r="AW73" s="12" t="s">
        <v>44</v>
      </c>
      <c r="BA73" s="14" t="s">
        <v>163</v>
      </c>
      <c r="BB73" s="12" t="s">
        <v>25</v>
      </c>
      <c r="BC73" s="12">
        <v>30</v>
      </c>
      <c r="BD73" s="12">
        <v>1</v>
      </c>
      <c r="BE73" s="12">
        <v>60</v>
      </c>
      <c r="BF73" s="12" t="s">
        <v>242</v>
      </c>
      <c r="BG73" s="12">
        <v>60</v>
      </c>
      <c r="BH73" s="14">
        <v>1</v>
      </c>
      <c r="BI73" s="122">
        <v>62500</v>
      </c>
      <c r="BJ73" s="122">
        <v>0.105</v>
      </c>
      <c r="BK73" s="122">
        <v>1.5</v>
      </c>
      <c r="BL73" s="122">
        <v>0.5</v>
      </c>
      <c r="BM73" s="16">
        <f t="shared" si="3"/>
        <v>30</v>
      </c>
      <c r="BN73" s="122">
        <v>2</v>
      </c>
      <c r="BO73" s="122">
        <v>-4</v>
      </c>
      <c r="BP73" s="122">
        <v>4</v>
      </c>
      <c r="BQ73" s="12">
        <v>10</v>
      </c>
      <c r="BR73" s="12" t="s">
        <v>203</v>
      </c>
      <c r="CH73" s="15" t="s">
        <v>191</v>
      </c>
      <c r="CK73" s="12"/>
      <c r="CL73" s="12"/>
      <c r="EC73" s="21" t="s">
        <v>36</v>
      </c>
      <c r="ED73" s="21">
        <v>10</v>
      </c>
      <c r="EE73" s="21">
        <v>8</v>
      </c>
      <c r="EF73" s="21">
        <v>4</v>
      </c>
      <c r="EN73" s="21"/>
      <c r="EX73" s="12" t="s">
        <v>158</v>
      </c>
      <c r="EY73">
        <v>8</v>
      </c>
      <c r="EZ73"/>
      <c r="FA73">
        <v>8</v>
      </c>
      <c r="FB73"/>
      <c r="FD73" s="115">
        <v>0.90629999999999999</v>
      </c>
      <c r="GH73" s="128">
        <v>9.5299999999999996E-2</v>
      </c>
      <c r="GI73" s="128">
        <v>7.5200000000000003E-2</v>
      </c>
      <c r="GJ73" s="128">
        <v>9.7299999999999998E-2</v>
      </c>
      <c r="GK73" s="128">
        <v>0.1052</v>
      </c>
      <c r="GL73" s="128"/>
      <c r="GM73" s="128">
        <v>9.7900000000000001E-2</v>
      </c>
      <c r="GN73" s="128">
        <v>8.3699999999999997E-2</v>
      </c>
      <c r="GO73" s="128">
        <v>9.8100000000000007E-2</v>
      </c>
      <c r="GP73" s="128">
        <v>0.1052</v>
      </c>
      <c r="GQ73"/>
    </row>
    <row r="74" spans="1:199" x14ac:dyDescent="0.2">
      <c r="A74" s="121" t="s">
        <v>318</v>
      </c>
      <c r="B74" s="12" t="s">
        <v>319</v>
      </c>
      <c r="C74" s="12" t="s">
        <v>19</v>
      </c>
      <c r="D74" s="12" t="s">
        <v>0</v>
      </c>
      <c r="E74" s="12" t="s">
        <v>323</v>
      </c>
      <c r="F74" s="14">
        <v>1</v>
      </c>
      <c r="G74" s="12">
        <v>100</v>
      </c>
      <c r="H74" s="12" t="s">
        <v>14</v>
      </c>
      <c r="I74" s="9" t="s">
        <v>48</v>
      </c>
      <c r="L74" s="12" t="s">
        <v>9</v>
      </c>
      <c r="M74" s="14" t="s">
        <v>170</v>
      </c>
      <c r="O74" s="12" t="s">
        <v>54</v>
      </c>
      <c r="P74" s="12" t="s">
        <v>155</v>
      </c>
      <c r="R74" s="14" t="s">
        <v>156</v>
      </c>
      <c r="AA74" s="13" t="s">
        <v>42</v>
      </c>
      <c r="AB74" s="122">
        <v>0.92578000000000005</v>
      </c>
      <c r="AD74" s="13">
        <v>8</v>
      </c>
      <c r="AE74" s="12">
        <v>0.1</v>
      </c>
      <c r="AF74" s="14">
        <v>5</v>
      </c>
      <c r="AH74" s="14">
        <v>1600</v>
      </c>
      <c r="AI74" s="14">
        <v>0</v>
      </c>
      <c r="AL74" s="14">
        <v>1600</v>
      </c>
      <c r="AO74" s="12">
        <v>1</v>
      </c>
      <c r="AP74" s="12">
        <v>1</v>
      </c>
      <c r="AQ74" s="14">
        <v>0.625</v>
      </c>
      <c r="AS74" s="12">
        <v>2</v>
      </c>
      <c r="AT74" s="122" t="s">
        <v>326</v>
      </c>
      <c r="AV74" s="9" t="s">
        <v>63</v>
      </c>
      <c r="AW74" s="12" t="s">
        <v>44</v>
      </c>
      <c r="BA74" s="14" t="s">
        <v>163</v>
      </c>
      <c r="BB74" s="12" t="s">
        <v>25</v>
      </c>
      <c r="BC74" s="12">
        <v>30</v>
      </c>
      <c r="BD74" s="12">
        <v>1</v>
      </c>
      <c r="BE74" s="12">
        <v>60</v>
      </c>
      <c r="BF74" s="12" t="s">
        <v>242</v>
      </c>
      <c r="BG74" s="12">
        <v>60</v>
      </c>
      <c r="BH74" s="14">
        <v>1</v>
      </c>
      <c r="BI74" s="122">
        <v>62500</v>
      </c>
      <c r="BJ74" s="122">
        <v>0.105</v>
      </c>
      <c r="BK74" s="122">
        <v>1.5</v>
      </c>
      <c r="BL74" s="122">
        <v>0.5</v>
      </c>
      <c r="BM74" s="16">
        <f t="shared" si="3"/>
        <v>30</v>
      </c>
      <c r="BN74" s="122">
        <v>2</v>
      </c>
      <c r="BO74" s="122">
        <v>-4</v>
      </c>
      <c r="BP74" s="122">
        <v>4</v>
      </c>
      <c r="BQ74" s="12">
        <v>10</v>
      </c>
      <c r="BR74" s="12" t="s">
        <v>203</v>
      </c>
      <c r="CH74" s="15" t="s">
        <v>191</v>
      </c>
      <c r="CK74" s="12"/>
      <c r="CL74" s="12"/>
      <c r="EC74" s="21" t="s">
        <v>36</v>
      </c>
      <c r="ED74" s="21">
        <v>16</v>
      </c>
      <c r="EE74" s="21">
        <v>14</v>
      </c>
      <c r="EF74" s="21">
        <v>4</v>
      </c>
      <c r="EN74" s="21"/>
      <c r="EX74" s="12" t="s">
        <v>158</v>
      </c>
      <c r="EY74">
        <v>8</v>
      </c>
      <c r="EZ74"/>
      <c r="FA74">
        <v>8</v>
      </c>
      <c r="FB74"/>
      <c r="FD74" s="115">
        <v>0.91369999999999996</v>
      </c>
      <c r="GH74" s="128">
        <v>5.8099999999999999E-2</v>
      </c>
      <c r="GI74" s="128">
        <v>4.7E-2</v>
      </c>
      <c r="GJ74" s="128">
        <v>6.1100000000000002E-2</v>
      </c>
      <c r="GK74" s="128">
        <v>6.4799999999999996E-2</v>
      </c>
      <c r="GL74" s="128"/>
      <c r="GM74" s="128">
        <v>5.91E-2</v>
      </c>
      <c r="GN74" s="128">
        <v>5.1400000000000001E-2</v>
      </c>
      <c r="GO74" s="128">
        <v>6.1400000000000003E-2</v>
      </c>
      <c r="GP74" s="128">
        <v>6.4799999999999996E-2</v>
      </c>
      <c r="GQ74"/>
    </row>
    <row r="75" spans="1:199" x14ac:dyDescent="0.2">
      <c r="A75" s="121" t="s">
        <v>317</v>
      </c>
      <c r="B75" s="12" t="s">
        <v>319</v>
      </c>
      <c r="C75" s="12" t="s">
        <v>19</v>
      </c>
      <c r="D75" s="12" t="s">
        <v>0</v>
      </c>
      <c r="E75" s="12" t="s">
        <v>323</v>
      </c>
      <c r="F75" s="14">
        <v>1</v>
      </c>
      <c r="G75" s="12">
        <v>100</v>
      </c>
      <c r="H75" s="12" t="s">
        <v>14</v>
      </c>
      <c r="I75" s="9" t="s">
        <v>48</v>
      </c>
      <c r="L75" s="12" t="s">
        <v>9</v>
      </c>
      <c r="M75" s="14" t="s">
        <v>170</v>
      </c>
      <c r="O75" s="12" t="s">
        <v>54</v>
      </c>
      <c r="P75" s="12" t="s">
        <v>155</v>
      </c>
      <c r="R75" s="14" t="s">
        <v>156</v>
      </c>
      <c r="AA75" s="13" t="s">
        <v>42</v>
      </c>
      <c r="AB75" s="122">
        <v>0.92578000000000005</v>
      </c>
      <c r="AD75" s="13">
        <v>8</v>
      </c>
      <c r="AE75" s="12">
        <v>0.1</v>
      </c>
      <c r="AF75" s="14">
        <v>5</v>
      </c>
      <c r="AH75" s="14">
        <v>1600</v>
      </c>
      <c r="AI75" s="12">
        <v>0</v>
      </c>
      <c r="AL75" s="14">
        <v>1600</v>
      </c>
      <c r="AO75" s="12">
        <v>1</v>
      </c>
      <c r="AP75" s="12">
        <v>1</v>
      </c>
      <c r="AQ75" s="14">
        <v>0.625</v>
      </c>
      <c r="AS75" s="12">
        <v>2</v>
      </c>
      <c r="AT75" s="122" t="s">
        <v>326</v>
      </c>
      <c r="AV75" s="9" t="s">
        <v>63</v>
      </c>
      <c r="AW75" s="12" t="s">
        <v>44</v>
      </c>
      <c r="BA75" s="14" t="s">
        <v>163</v>
      </c>
      <c r="BB75" s="12" t="s">
        <v>25</v>
      </c>
      <c r="BC75" s="12">
        <v>30</v>
      </c>
      <c r="BD75" s="12">
        <v>1</v>
      </c>
      <c r="BE75" s="12">
        <v>60</v>
      </c>
      <c r="BF75" s="12" t="s">
        <v>242</v>
      </c>
      <c r="BG75" s="12">
        <v>60</v>
      </c>
      <c r="BH75" s="14">
        <v>1</v>
      </c>
      <c r="BI75" s="122">
        <v>62500</v>
      </c>
      <c r="BJ75" s="122">
        <v>0.105</v>
      </c>
      <c r="BK75" s="122">
        <v>1.5</v>
      </c>
      <c r="BL75" s="122">
        <v>0.5</v>
      </c>
      <c r="BM75" s="16">
        <f t="shared" si="3"/>
        <v>30</v>
      </c>
      <c r="BN75" s="122">
        <v>2</v>
      </c>
      <c r="BO75" s="122">
        <v>-4</v>
      </c>
      <c r="BP75" s="122">
        <v>4</v>
      </c>
      <c r="BQ75" s="12">
        <v>10</v>
      </c>
      <c r="BR75" s="12" t="s">
        <v>203</v>
      </c>
      <c r="CH75" s="15" t="s">
        <v>191</v>
      </c>
      <c r="CK75" s="12"/>
      <c r="CL75" s="12"/>
      <c r="EC75" s="21" t="s">
        <v>37</v>
      </c>
      <c r="ED75" s="21">
        <v>16</v>
      </c>
      <c r="EE75" s="21">
        <v>8</v>
      </c>
      <c r="EF75" s="21">
        <v>4</v>
      </c>
      <c r="EN75" s="21"/>
      <c r="EX75" s="12" t="s">
        <v>158</v>
      </c>
      <c r="EY75">
        <v>8</v>
      </c>
      <c r="EZ75"/>
      <c r="FA75">
        <v>8</v>
      </c>
      <c r="FB75"/>
      <c r="FD75" s="115">
        <v>0.90969999999999995</v>
      </c>
      <c r="GH75" s="128">
        <v>0.33679999999999999</v>
      </c>
      <c r="GI75" s="128">
        <v>0.31359999999999999</v>
      </c>
      <c r="GJ75" s="128">
        <v>0.34010000000000001</v>
      </c>
      <c r="GK75" s="128">
        <v>0.35170000000000001</v>
      </c>
      <c r="GL75" s="128"/>
      <c r="GM75" s="128">
        <v>0.33710000000000001</v>
      </c>
      <c r="GN75" s="128">
        <v>0.3165</v>
      </c>
      <c r="GO75" s="128">
        <v>0.34889999999999999</v>
      </c>
      <c r="GP75" s="128">
        <v>0.35349999999999998</v>
      </c>
      <c r="GQ75"/>
    </row>
    <row r="76" spans="1:199" x14ac:dyDescent="0.2">
      <c r="A76" s="121" t="s">
        <v>318</v>
      </c>
      <c r="B76" s="12" t="s">
        <v>319</v>
      </c>
      <c r="C76" s="12" t="s">
        <v>19</v>
      </c>
      <c r="D76" s="12" t="s">
        <v>0</v>
      </c>
      <c r="E76" s="12" t="s">
        <v>323</v>
      </c>
      <c r="F76" s="14">
        <v>1</v>
      </c>
      <c r="G76" s="12">
        <v>100</v>
      </c>
      <c r="H76" s="12" t="s">
        <v>14</v>
      </c>
      <c r="I76" s="9" t="s">
        <v>48</v>
      </c>
      <c r="L76" s="12" t="s">
        <v>9</v>
      </c>
      <c r="M76" s="14" t="s">
        <v>170</v>
      </c>
      <c r="O76" s="12" t="s">
        <v>54</v>
      </c>
      <c r="P76" s="12" t="s">
        <v>155</v>
      </c>
      <c r="R76" s="14" t="s">
        <v>156</v>
      </c>
      <c r="AA76" s="13" t="s">
        <v>42</v>
      </c>
      <c r="AB76" s="122">
        <v>0.92578000000000005</v>
      </c>
      <c r="AD76" s="13">
        <v>8</v>
      </c>
      <c r="AE76" s="12">
        <v>0.1</v>
      </c>
      <c r="AF76" s="14">
        <v>5</v>
      </c>
      <c r="AH76" s="14">
        <v>1600</v>
      </c>
      <c r="AI76" s="14">
        <v>0</v>
      </c>
      <c r="AL76" s="14">
        <v>1600</v>
      </c>
      <c r="AO76" s="12">
        <v>1</v>
      </c>
      <c r="AP76" s="12">
        <v>1</v>
      </c>
      <c r="AQ76" s="14">
        <v>0.625</v>
      </c>
      <c r="AS76" s="12">
        <v>2</v>
      </c>
      <c r="AT76" s="122" t="s">
        <v>326</v>
      </c>
      <c r="AV76" s="9" t="s">
        <v>63</v>
      </c>
      <c r="AW76" s="12" t="s">
        <v>44</v>
      </c>
      <c r="BA76" s="14" t="s">
        <v>163</v>
      </c>
      <c r="BB76" s="12" t="s">
        <v>25</v>
      </c>
      <c r="BC76" s="12">
        <v>30</v>
      </c>
      <c r="BD76" s="12">
        <v>1</v>
      </c>
      <c r="BE76" s="12">
        <v>60</v>
      </c>
      <c r="BF76" s="12" t="s">
        <v>242</v>
      </c>
      <c r="BG76" s="12">
        <v>60</v>
      </c>
      <c r="BH76" s="14">
        <v>1</v>
      </c>
      <c r="BI76" s="122">
        <v>62500</v>
      </c>
      <c r="BJ76" s="122">
        <v>0.105</v>
      </c>
      <c r="BK76" s="122">
        <v>1.5</v>
      </c>
      <c r="BL76" s="122">
        <v>0.5</v>
      </c>
      <c r="BM76" s="16">
        <f t="shared" si="3"/>
        <v>30</v>
      </c>
      <c r="BN76" s="122">
        <v>2</v>
      </c>
      <c r="BO76" s="122">
        <v>-4</v>
      </c>
      <c r="BP76" s="122">
        <v>4</v>
      </c>
      <c r="BQ76" s="12">
        <v>10</v>
      </c>
      <c r="BR76" s="12" t="s">
        <v>203</v>
      </c>
      <c r="CH76" s="15" t="s">
        <v>191</v>
      </c>
      <c r="CK76" s="12"/>
      <c r="CL76" s="12"/>
      <c r="EC76" s="21" t="s">
        <v>87</v>
      </c>
      <c r="ED76" s="21"/>
      <c r="EE76" s="21"/>
      <c r="EF76" s="21"/>
      <c r="EN76" s="21"/>
      <c r="EX76" s="12" t="s">
        <v>158</v>
      </c>
      <c r="EY76">
        <v>8</v>
      </c>
      <c r="EZ76"/>
      <c r="FA76">
        <v>8</v>
      </c>
      <c r="FB76"/>
      <c r="FD76" s="115">
        <v>0.91320000000000001</v>
      </c>
      <c r="GH76" s="128">
        <v>0.47839999999999999</v>
      </c>
      <c r="GI76" s="128">
        <v>0.4279</v>
      </c>
      <c r="GJ76" s="128">
        <v>0.48659999999999998</v>
      </c>
      <c r="GK76" s="128">
        <v>0.50719999999999998</v>
      </c>
      <c r="GL76" s="128"/>
      <c r="GM76" s="128">
        <v>0.48449999999999999</v>
      </c>
      <c r="GN76" s="128">
        <v>0.46060000000000001</v>
      </c>
      <c r="GO76" s="128">
        <v>0.48820000000000002</v>
      </c>
      <c r="GP76" s="128">
        <v>0.50990000000000002</v>
      </c>
      <c r="GQ76"/>
    </row>
    <row r="77" spans="1:199" x14ac:dyDescent="0.2">
      <c r="A77" s="121" t="s">
        <v>317</v>
      </c>
      <c r="B77" s="12" t="s">
        <v>319</v>
      </c>
      <c r="C77" s="12" t="s">
        <v>19</v>
      </c>
      <c r="D77" s="12" t="s">
        <v>0</v>
      </c>
      <c r="E77" s="12" t="s">
        <v>323</v>
      </c>
      <c r="F77" s="14">
        <v>1</v>
      </c>
      <c r="G77" s="12">
        <v>100</v>
      </c>
      <c r="H77" s="12" t="s">
        <v>14</v>
      </c>
      <c r="I77" s="9" t="s">
        <v>48</v>
      </c>
      <c r="L77" s="12" t="s">
        <v>9</v>
      </c>
      <c r="M77" s="14" t="s">
        <v>170</v>
      </c>
      <c r="O77" s="12" t="s">
        <v>54</v>
      </c>
      <c r="P77" s="12" t="s">
        <v>155</v>
      </c>
      <c r="R77" s="14" t="s">
        <v>156</v>
      </c>
      <c r="AA77" s="13" t="s">
        <v>42</v>
      </c>
      <c r="AB77" s="122">
        <v>0.92578000000000005</v>
      </c>
      <c r="AD77" s="13">
        <v>8</v>
      </c>
      <c r="AE77" s="12">
        <v>0.1</v>
      </c>
      <c r="AF77" s="14">
        <v>5</v>
      </c>
      <c r="AH77" s="14">
        <v>1600</v>
      </c>
      <c r="AI77" s="12">
        <v>0</v>
      </c>
      <c r="AL77" s="14">
        <v>1600</v>
      </c>
      <c r="AO77" s="12">
        <v>1</v>
      </c>
      <c r="AP77" s="12">
        <v>1</v>
      </c>
      <c r="AQ77" s="14">
        <v>0.625</v>
      </c>
      <c r="AS77" s="12">
        <v>2</v>
      </c>
      <c r="AT77" s="122" t="s">
        <v>326</v>
      </c>
      <c r="AV77" s="9" t="s">
        <v>63</v>
      </c>
      <c r="AW77" s="12" t="s">
        <v>44</v>
      </c>
      <c r="BA77" s="14" t="s">
        <v>163</v>
      </c>
      <c r="BB77" s="12" t="s">
        <v>25</v>
      </c>
      <c r="BC77" s="12">
        <v>45</v>
      </c>
      <c r="BD77" s="12">
        <v>1</v>
      </c>
      <c r="BE77" s="12">
        <v>60</v>
      </c>
      <c r="BF77" s="12" t="s">
        <v>242</v>
      </c>
      <c r="BG77" s="12">
        <v>60</v>
      </c>
      <c r="BH77" s="14">
        <v>1</v>
      </c>
      <c r="BI77" s="14">
        <v>93750</v>
      </c>
      <c r="BJ77" s="122">
        <v>0.105</v>
      </c>
      <c r="BK77" s="122">
        <v>1.5</v>
      </c>
      <c r="BL77" s="122">
        <v>0.5</v>
      </c>
      <c r="BM77" s="16">
        <f t="shared" si="3"/>
        <v>45</v>
      </c>
      <c r="BN77" s="122">
        <v>2</v>
      </c>
      <c r="BO77" s="122">
        <v>-4</v>
      </c>
      <c r="BP77" s="122">
        <v>4</v>
      </c>
      <c r="BQ77" s="12">
        <v>10</v>
      </c>
      <c r="BR77" s="12" t="s">
        <v>203</v>
      </c>
      <c r="CH77" s="15" t="s">
        <v>191</v>
      </c>
      <c r="CK77" s="12"/>
      <c r="CL77" s="12"/>
      <c r="EC77" s="21" t="s">
        <v>190</v>
      </c>
      <c r="ED77" s="21"/>
      <c r="EE77" s="21"/>
      <c r="EF77" s="21"/>
      <c r="EN77" s="21"/>
      <c r="EX77" s="12" t="s">
        <v>158</v>
      </c>
      <c r="EY77">
        <v>2</v>
      </c>
      <c r="EZ77"/>
      <c r="FA77">
        <v>4</v>
      </c>
      <c r="FB77"/>
      <c r="FD77" s="115">
        <v>1</v>
      </c>
      <c r="GH77" s="128" t="s">
        <v>337</v>
      </c>
      <c r="GI77" t="s">
        <v>337</v>
      </c>
      <c r="GJ77" t="s">
        <v>337</v>
      </c>
      <c r="GK77" t="s">
        <v>337</v>
      </c>
      <c r="GL77"/>
      <c r="GM77" s="128" t="s">
        <v>336</v>
      </c>
      <c r="GN77" t="s">
        <v>337</v>
      </c>
      <c r="GO77" t="s">
        <v>337</v>
      </c>
      <c r="GP77" t="s">
        <v>337</v>
      </c>
      <c r="GQ77"/>
    </row>
    <row r="78" spans="1:199" x14ac:dyDescent="0.2">
      <c r="A78" s="121" t="s">
        <v>318</v>
      </c>
      <c r="B78" s="12" t="s">
        <v>319</v>
      </c>
      <c r="C78" s="12" t="s">
        <v>19</v>
      </c>
      <c r="D78" s="12" t="s">
        <v>0</v>
      </c>
      <c r="E78" s="12" t="s">
        <v>323</v>
      </c>
      <c r="F78" s="14">
        <v>1</v>
      </c>
      <c r="G78" s="12">
        <v>100</v>
      </c>
      <c r="H78" s="12" t="s">
        <v>14</v>
      </c>
      <c r="I78" s="9" t="s">
        <v>48</v>
      </c>
      <c r="L78" s="12" t="s">
        <v>9</v>
      </c>
      <c r="M78" s="14" t="s">
        <v>170</v>
      </c>
      <c r="O78" s="12" t="s">
        <v>54</v>
      </c>
      <c r="P78" s="12" t="s">
        <v>155</v>
      </c>
      <c r="R78" s="14" t="s">
        <v>156</v>
      </c>
      <c r="AA78" s="13" t="s">
        <v>42</v>
      </c>
      <c r="AB78" s="122">
        <v>0.92578000000000005</v>
      </c>
      <c r="AD78" s="13">
        <v>8</v>
      </c>
      <c r="AE78" s="12">
        <v>0.1</v>
      </c>
      <c r="AF78" s="14">
        <v>5</v>
      </c>
      <c r="AH78" s="14">
        <v>1600</v>
      </c>
      <c r="AI78" s="14">
        <v>0</v>
      </c>
      <c r="AL78" s="14">
        <v>1600</v>
      </c>
      <c r="AO78" s="12">
        <v>1</v>
      </c>
      <c r="AP78" s="12">
        <v>1</v>
      </c>
      <c r="AQ78" s="14">
        <v>0.625</v>
      </c>
      <c r="AS78" s="12">
        <v>2</v>
      </c>
      <c r="AT78" s="122" t="s">
        <v>326</v>
      </c>
      <c r="AV78" s="9" t="s">
        <v>63</v>
      </c>
      <c r="AW78" s="12" t="s">
        <v>44</v>
      </c>
      <c r="BA78" s="14" t="s">
        <v>163</v>
      </c>
      <c r="BB78" s="12" t="s">
        <v>25</v>
      </c>
      <c r="BC78" s="12">
        <v>45</v>
      </c>
      <c r="BD78" s="12">
        <v>1</v>
      </c>
      <c r="BE78" s="12">
        <v>60</v>
      </c>
      <c r="BF78" s="12" t="s">
        <v>242</v>
      </c>
      <c r="BG78" s="12">
        <v>60</v>
      </c>
      <c r="BH78" s="14">
        <v>1</v>
      </c>
      <c r="BI78" s="14">
        <v>93750</v>
      </c>
      <c r="BJ78" s="122">
        <v>0.105</v>
      </c>
      <c r="BK78" s="122">
        <v>1.5</v>
      </c>
      <c r="BL78" s="122">
        <v>0.5</v>
      </c>
      <c r="BM78" s="16">
        <f t="shared" si="3"/>
        <v>45</v>
      </c>
      <c r="BN78" s="122">
        <v>2</v>
      </c>
      <c r="BO78" s="122">
        <v>-4</v>
      </c>
      <c r="BP78" s="122">
        <v>4</v>
      </c>
      <c r="BQ78" s="12">
        <v>10</v>
      </c>
      <c r="BR78" s="12" t="s">
        <v>203</v>
      </c>
      <c r="CH78" s="15" t="s">
        <v>191</v>
      </c>
      <c r="CK78" s="12"/>
      <c r="CL78" s="12"/>
      <c r="EC78" s="21" t="s">
        <v>36</v>
      </c>
      <c r="ED78" s="21">
        <v>10</v>
      </c>
      <c r="EE78" s="21">
        <v>8</v>
      </c>
      <c r="EF78" s="21">
        <v>4</v>
      </c>
      <c r="EN78" s="21"/>
      <c r="EX78" s="12" t="s">
        <v>158</v>
      </c>
      <c r="EY78">
        <v>2</v>
      </c>
      <c r="EZ78"/>
      <c r="FA78">
        <v>4</v>
      </c>
      <c r="FB78"/>
      <c r="FD78" s="115">
        <v>0.98609999999999998</v>
      </c>
      <c r="GH78" s="128">
        <v>9.5200000000000007E-2</v>
      </c>
      <c r="GI78" s="128">
        <v>8.5000000000000006E-2</v>
      </c>
      <c r="GJ78" s="128">
        <v>9.8100000000000007E-2</v>
      </c>
      <c r="GK78" s="128">
        <v>0.10249999999999999</v>
      </c>
      <c r="GL78"/>
      <c r="GM78" s="128">
        <v>9.5399999999999999E-2</v>
      </c>
      <c r="GN78" s="128">
        <v>8.5199999999999998E-2</v>
      </c>
      <c r="GO78" s="128">
        <v>9.8199999999999996E-2</v>
      </c>
      <c r="GP78" s="128">
        <v>0.1027</v>
      </c>
      <c r="GQ78"/>
    </row>
    <row r="79" spans="1:199" x14ac:dyDescent="0.2">
      <c r="A79" s="121" t="s">
        <v>317</v>
      </c>
      <c r="B79" s="12" t="s">
        <v>319</v>
      </c>
      <c r="C79" s="12" t="s">
        <v>19</v>
      </c>
      <c r="D79" s="12" t="s">
        <v>0</v>
      </c>
      <c r="E79" s="12" t="s">
        <v>323</v>
      </c>
      <c r="F79" s="14">
        <v>1</v>
      </c>
      <c r="G79" s="12">
        <v>100</v>
      </c>
      <c r="H79" s="12" t="s">
        <v>14</v>
      </c>
      <c r="I79" s="9" t="s">
        <v>48</v>
      </c>
      <c r="L79" s="12" t="s">
        <v>9</v>
      </c>
      <c r="M79" s="14" t="s">
        <v>170</v>
      </c>
      <c r="O79" s="12" t="s">
        <v>54</v>
      </c>
      <c r="P79" s="12" t="s">
        <v>155</v>
      </c>
      <c r="R79" s="14" t="s">
        <v>156</v>
      </c>
      <c r="AA79" s="13" t="s">
        <v>42</v>
      </c>
      <c r="AB79" s="122">
        <v>0.92578000000000005</v>
      </c>
      <c r="AD79" s="13">
        <v>8</v>
      </c>
      <c r="AE79" s="12">
        <v>0.1</v>
      </c>
      <c r="AF79" s="14">
        <v>5</v>
      </c>
      <c r="AH79" s="14">
        <v>1600</v>
      </c>
      <c r="AI79" s="12">
        <v>0</v>
      </c>
      <c r="AL79" s="14">
        <v>1600</v>
      </c>
      <c r="AO79" s="12">
        <v>1</v>
      </c>
      <c r="AP79" s="12">
        <v>1</v>
      </c>
      <c r="AQ79" s="14">
        <v>0.625</v>
      </c>
      <c r="AS79" s="12">
        <v>2</v>
      </c>
      <c r="AT79" s="122" t="s">
        <v>326</v>
      </c>
      <c r="AV79" s="9" t="s">
        <v>63</v>
      </c>
      <c r="AW79" s="12" t="s">
        <v>44</v>
      </c>
      <c r="BA79" s="14" t="s">
        <v>163</v>
      </c>
      <c r="BB79" s="12" t="s">
        <v>25</v>
      </c>
      <c r="BC79" s="12">
        <v>45</v>
      </c>
      <c r="BD79" s="12">
        <v>1</v>
      </c>
      <c r="BE79" s="12">
        <v>60</v>
      </c>
      <c r="BF79" s="12" t="s">
        <v>242</v>
      </c>
      <c r="BG79" s="12">
        <v>60</v>
      </c>
      <c r="BH79" s="14">
        <v>1</v>
      </c>
      <c r="BI79" s="14">
        <v>93750</v>
      </c>
      <c r="BJ79" s="122">
        <v>0.105</v>
      </c>
      <c r="BK79" s="122">
        <v>1.5</v>
      </c>
      <c r="BL79" s="122">
        <v>0.5</v>
      </c>
      <c r="BM79" s="16">
        <f t="shared" si="3"/>
        <v>45</v>
      </c>
      <c r="BN79" s="122">
        <v>2</v>
      </c>
      <c r="BO79" s="122">
        <v>-4</v>
      </c>
      <c r="BP79" s="122">
        <v>4</v>
      </c>
      <c r="BQ79" s="12">
        <v>10</v>
      </c>
      <c r="BR79" s="12" t="s">
        <v>203</v>
      </c>
      <c r="CH79" s="15" t="s">
        <v>191</v>
      </c>
      <c r="CK79" s="12"/>
      <c r="CL79" s="12"/>
      <c r="EC79" s="21" t="s">
        <v>36</v>
      </c>
      <c r="ED79" s="21">
        <v>16</v>
      </c>
      <c r="EE79" s="21">
        <v>14</v>
      </c>
      <c r="EF79" s="21">
        <v>4</v>
      </c>
      <c r="EN79" s="21"/>
      <c r="EX79" s="12" t="s">
        <v>158</v>
      </c>
      <c r="EY79">
        <v>2</v>
      </c>
      <c r="EZ79"/>
      <c r="FA79">
        <v>4</v>
      </c>
      <c r="FB79"/>
      <c r="FD79" s="115">
        <v>0.98609999999999998</v>
      </c>
      <c r="GH79" s="128">
        <v>5.9799999999999999E-2</v>
      </c>
      <c r="GI79" s="128">
        <v>5.3900000000000003E-2</v>
      </c>
      <c r="GJ79" s="128">
        <v>6.0900000000000003E-2</v>
      </c>
      <c r="GK79" s="128">
        <v>6.3700000000000007E-2</v>
      </c>
      <c r="GL79"/>
      <c r="GM79" s="128">
        <v>6.0100000000000001E-2</v>
      </c>
      <c r="GN79" s="128">
        <v>5.4600000000000003E-2</v>
      </c>
      <c r="GO79" s="128">
        <v>6.0999999999999999E-2</v>
      </c>
      <c r="GP79" s="128">
        <v>6.4100000000000004E-2</v>
      </c>
      <c r="GQ79"/>
    </row>
    <row r="80" spans="1:199" x14ac:dyDescent="0.2">
      <c r="A80" s="121" t="s">
        <v>318</v>
      </c>
      <c r="B80" s="12" t="s">
        <v>319</v>
      </c>
      <c r="C80" s="12" t="s">
        <v>19</v>
      </c>
      <c r="D80" s="12" t="s">
        <v>0</v>
      </c>
      <c r="E80" s="12" t="s">
        <v>323</v>
      </c>
      <c r="F80" s="14">
        <v>1</v>
      </c>
      <c r="G80" s="12">
        <v>100</v>
      </c>
      <c r="H80" s="12" t="s">
        <v>14</v>
      </c>
      <c r="I80" s="9" t="s">
        <v>48</v>
      </c>
      <c r="L80" s="12" t="s">
        <v>9</v>
      </c>
      <c r="M80" s="14" t="s">
        <v>170</v>
      </c>
      <c r="O80" s="12" t="s">
        <v>54</v>
      </c>
      <c r="P80" s="12" t="s">
        <v>155</v>
      </c>
      <c r="R80" s="14" t="s">
        <v>156</v>
      </c>
      <c r="AA80" s="13" t="s">
        <v>42</v>
      </c>
      <c r="AB80" s="122">
        <v>0.92578000000000005</v>
      </c>
      <c r="AD80" s="13">
        <v>8</v>
      </c>
      <c r="AE80" s="12">
        <v>0.1</v>
      </c>
      <c r="AF80" s="14">
        <v>5</v>
      </c>
      <c r="AH80" s="14">
        <v>1600</v>
      </c>
      <c r="AI80" s="14">
        <v>0</v>
      </c>
      <c r="AL80" s="14">
        <v>1600</v>
      </c>
      <c r="AO80" s="12">
        <v>1</v>
      </c>
      <c r="AP80" s="12">
        <v>1</v>
      </c>
      <c r="AQ80" s="14">
        <v>0.625</v>
      </c>
      <c r="AS80" s="12">
        <v>2</v>
      </c>
      <c r="AT80" s="122" t="s">
        <v>326</v>
      </c>
      <c r="AV80" s="9" t="s">
        <v>63</v>
      </c>
      <c r="AW80" s="12" t="s">
        <v>44</v>
      </c>
      <c r="BA80" s="14" t="s">
        <v>163</v>
      </c>
      <c r="BB80" s="12" t="s">
        <v>25</v>
      </c>
      <c r="BC80" s="12">
        <v>45</v>
      </c>
      <c r="BD80" s="12">
        <v>1</v>
      </c>
      <c r="BE80" s="12">
        <v>60</v>
      </c>
      <c r="BF80" s="12" t="s">
        <v>242</v>
      </c>
      <c r="BG80" s="12">
        <v>60</v>
      </c>
      <c r="BH80" s="14">
        <v>1</v>
      </c>
      <c r="BI80" s="14">
        <v>93750</v>
      </c>
      <c r="BJ80" s="122">
        <v>0.105</v>
      </c>
      <c r="BK80" s="122">
        <v>1.5</v>
      </c>
      <c r="BL80" s="122">
        <v>0.5</v>
      </c>
      <c r="BM80" s="16">
        <f t="shared" si="3"/>
        <v>45</v>
      </c>
      <c r="BN80" s="122">
        <v>2</v>
      </c>
      <c r="BO80" s="122">
        <v>-4</v>
      </c>
      <c r="BP80" s="122">
        <v>4</v>
      </c>
      <c r="BQ80" s="12">
        <v>10</v>
      </c>
      <c r="BR80" s="12" t="s">
        <v>203</v>
      </c>
      <c r="CH80" s="15" t="s">
        <v>191</v>
      </c>
      <c r="CK80" s="12"/>
      <c r="CL80" s="12"/>
      <c r="EC80" s="21" t="s">
        <v>37</v>
      </c>
      <c r="ED80" s="21">
        <v>16</v>
      </c>
      <c r="EE80" s="21">
        <v>8</v>
      </c>
      <c r="EF80" s="21">
        <v>4</v>
      </c>
      <c r="EN80" s="21"/>
      <c r="EX80" s="12" t="s">
        <v>158</v>
      </c>
      <c r="EY80">
        <v>2</v>
      </c>
      <c r="EZ80"/>
      <c r="FA80">
        <v>4</v>
      </c>
      <c r="FB80"/>
      <c r="FD80" s="115">
        <v>1</v>
      </c>
      <c r="GH80" s="128">
        <v>0.29249999999999998</v>
      </c>
      <c r="GI80" s="128">
        <v>0.2722</v>
      </c>
      <c r="GJ80" s="128">
        <v>0.29360000000000003</v>
      </c>
      <c r="GK80" s="128">
        <v>0.31559999999999999</v>
      </c>
      <c r="GL80"/>
      <c r="GM80" s="128">
        <v>0.29249999999999998</v>
      </c>
      <c r="GN80" s="128">
        <v>0.2762</v>
      </c>
      <c r="GO80" s="128">
        <v>0.2944</v>
      </c>
      <c r="GP80" s="128">
        <v>0.31580000000000003</v>
      </c>
      <c r="GQ80"/>
    </row>
    <row r="81" spans="1:199" x14ac:dyDescent="0.2">
      <c r="A81" s="121" t="s">
        <v>317</v>
      </c>
      <c r="B81" s="12" t="s">
        <v>319</v>
      </c>
      <c r="C81" s="12" t="s">
        <v>19</v>
      </c>
      <c r="D81" s="12" t="s">
        <v>0</v>
      </c>
      <c r="E81" s="12" t="s">
        <v>323</v>
      </c>
      <c r="F81" s="14">
        <v>1</v>
      </c>
      <c r="G81" s="12">
        <v>100</v>
      </c>
      <c r="H81" s="12" t="s">
        <v>14</v>
      </c>
      <c r="I81" s="9" t="s">
        <v>48</v>
      </c>
      <c r="L81" s="12" t="s">
        <v>9</v>
      </c>
      <c r="M81" s="14" t="s">
        <v>170</v>
      </c>
      <c r="O81" s="12" t="s">
        <v>54</v>
      </c>
      <c r="P81" s="12" t="s">
        <v>155</v>
      </c>
      <c r="R81" s="14" t="s">
        <v>156</v>
      </c>
      <c r="AA81" s="13" t="s">
        <v>42</v>
      </c>
      <c r="AB81" s="122">
        <v>0.92578000000000005</v>
      </c>
      <c r="AD81" s="13">
        <v>8</v>
      </c>
      <c r="AE81" s="12">
        <v>0.1</v>
      </c>
      <c r="AF81" s="14">
        <v>5</v>
      </c>
      <c r="AH81" s="14">
        <v>1600</v>
      </c>
      <c r="AI81" s="12">
        <v>0</v>
      </c>
      <c r="AL81" s="14">
        <v>1600</v>
      </c>
      <c r="AO81" s="12">
        <v>1</v>
      </c>
      <c r="AP81" s="12">
        <v>1</v>
      </c>
      <c r="AQ81" s="14">
        <v>0.625</v>
      </c>
      <c r="AS81" s="12">
        <v>2</v>
      </c>
      <c r="AT81" s="122" t="s">
        <v>326</v>
      </c>
      <c r="AV81" s="9" t="s">
        <v>63</v>
      </c>
      <c r="AW81" s="12" t="s">
        <v>44</v>
      </c>
      <c r="BA81" s="14" t="s">
        <v>163</v>
      </c>
      <c r="BB81" s="12" t="s">
        <v>25</v>
      </c>
      <c r="BC81" s="12">
        <v>45</v>
      </c>
      <c r="BD81" s="12">
        <v>1</v>
      </c>
      <c r="BE81" s="12">
        <v>60</v>
      </c>
      <c r="BF81" s="12" t="s">
        <v>242</v>
      </c>
      <c r="BG81" s="12">
        <v>60</v>
      </c>
      <c r="BH81" s="14">
        <v>1</v>
      </c>
      <c r="BI81" s="14">
        <v>93750</v>
      </c>
      <c r="BJ81" s="122">
        <v>0.105</v>
      </c>
      <c r="BK81" s="122">
        <v>1.5</v>
      </c>
      <c r="BL81" s="122">
        <v>0.5</v>
      </c>
      <c r="BM81" s="16">
        <f t="shared" si="3"/>
        <v>45</v>
      </c>
      <c r="BN81" s="122">
        <v>2</v>
      </c>
      <c r="BO81" s="122">
        <v>-4</v>
      </c>
      <c r="BP81" s="122">
        <v>4</v>
      </c>
      <c r="BQ81" s="12">
        <v>10</v>
      </c>
      <c r="BR81" s="12" t="s">
        <v>203</v>
      </c>
      <c r="CH81" s="15" t="s">
        <v>191</v>
      </c>
      <c r="CK81" s="12"/>
      <c r="CL81" s="12"/>
      <c r="EC81" s="21" t="s">
        <v>87</v>
      </c>
      <c r="ED81" s="21"/>
      <c r="EE81" s="21"/>
      <c r="EF81" s="21"/>
      <c r="EN81" s="21"/>
      <c r="EX81" s="12" t="s">
        <v>158</v>
      </c>
      <c r="EY81">
        <v>2</v>
      </c>
      <c r="EZ81"/>
      <c r="FA81">
        <v>4</v>
      </c>
      <c r="FB81"/>
      <c r="FD81" s="115">
        <v>1</v>
      </c>
      <c r="GH81" s="128">
        <v>0.47710000000000002</v>
      </c>
      <c r="GI81" s="128">
        <v>0.42770000000000002</v>
      </c>
      <c r="GJ81" s="128">
        <v>0.48359999999999997</v>
      </c>
      <c r="GK81" s="128">
        <v>0.50680000000000003</v>
      </c>
      <c r="GL81"/>
      <c r="GM81" s="128">
        <v>0.47710000000000002</v>
      </c>
      <c r="GN81" s="128">
        <v>0.42770000000000002</v>
      </c>
      <c r="GO81" s="128">
        <v>0.48359999999999997</v>
      </c>
      <c r="GP81" s="128">
        <v>0.50680000000000003</v>
      </c>
      <c r="GQ81"/>
    </row>
    <row r="82" spans="1:199" x14ac:dyDescent="0.2">
      <c r="A82" s="121" t="s">
        <v>318</v>
      </c>
      <c r="B82" s="12" t="s">
        <v>319</v>
      </c>
      <c r="C82" s="12" t="s">
        <v>19</v>
      </c>
      <c r="D82" s="12" t="s">
        <v>0</v>
      </c>
      <c r="E82" s="12" t="s">
        <v>323</v>
      </c>
      <c r="F82" s="14">
        <v>1</v>
      </c>
      <c r="G82" s="12">
        <v>100</v>
      </c>
      <c r="H82" s="12" t="s">
        <v>14</v>
      </c>
      <c r="I82" s="9" t="s">
        <v>48</v>
      </c>
      <c r="L82" s="12" t="s">
        <v>9</v>
      </c>
      <c r="M82" s="14" t="s">
        <v>170</v>
      </c>
      <c r="O82" s="12" t="s">
        <v>54</v>
      </c>
      <c r="P82" s="12" t="s">
        <v>155</v>
      </c>
      <c r="R82" s="14" t="s">
        <v>156</v>
      </c>
      <c r="AA82" s="13" t="s">
        <v>42</v>
      </c>
      <c r="AB82" s="122">
        <v>0.92578000000000005</v>
      </c>
      <c r="AD82" s="13">
        <v>8</v>
      </c>
      <c r="AE82" s="12">
        <v>0.1</v>
      </c>
      <c r="AF82" s="14">
        <v>5</v>
      </c>
      <c r="AH82" s="14">
        <v>1600</v>
      </c>
      <c r="AI82" s="14">
        <v>0</v>
      </c>
      <c r="AL82" s="14">
        <v>1600</v>
      </c>
      <c r="AO82" s="12">
        <v>1</v>
      </c>
      <c r="AP82" s="12">
        <v>1</v>
      </c>
      <c r="AQ82" s="14">
        <v>0.625</v>
      </c>
      <c r="AS82" s="12">
        <v>2</v>
      </c>
      <c r="AT82" s="122" t="s">
        <v>326</v>
      </c>
      <c r="AV82" s="9" t="s">
        <v>63</v>
      </c>
      <c r="AW82" s="12" t="s">
        <v>44</v>
      </c>
      <c r="BA82" s="14" t="s">
        <v>163</v>
      </c>
      <c r="BB82" s="12" t="s">
        <v>25</v>
      </c>
      <c r="BC82" s="12">
        <v>45</v>
      </c>
      <c r="BD82" s="12">
        <v>1</v>
      </c>
      <c r="BE82" s="12">
        <v>60</v>
      </c>
      <c r="BF82" s="12" t="s">
        <v>242</v>
      </c>
      <c r="BG82" s="12">
        <v>60</v>
      </c>
      <c r="BH82" s="14">
        <v>1</v>
      </c>
      <c r="BI82" s="14">
        <v>93750</v>
      </c>
      <c r="BJ82" s="122">
        <v>0.105</v>
      </c>
      <c r="BK82" s="122">
        <v>1.5</v>
      </c>
      <c r="BL82" s="122">
        <v>0.5</v>
      </c>
      <c r="BM82" s="16">
        <f t="shared" si="3"/>
        <v>45</v>
      </c>
      <c r="BN82" s="122">
        <v>2</v>
      </c>
      <c r="BO82" s="122">
        <v>-4</v>
      </c>
      <c r="BP82" s="122">
        <v>4</v>
      </c>
      <c r="BQ82" s="12">
        <v>10</v>
      </c>
      <c r="BR82" s="12" t="s">
        <v>203</v>
      </c>
      <c r="CH82" s="15" t="s">
        <v>191</v>
      </c>
      <c r="CK82" s="12"/>
      <c r="CL82" s="12"/>
      <c r="EC82" s="21" t="s">
        <v>190</v>
      </c>
      <c r="ED82" s="21"/>
      <c r="EE82" s="21"/>
      <c r="EF82" s="21"/>
      <c r="EN82" s="21"/>
      <c r="EX82" s="12" t="s">
        <v>158</v>
      </c>
      <c r="EY82">
        <v>4</v>
      </c>
      <c r="EZ82"/>
      <c r="FA82">
        <v>4</v>
      </c>
      <c r="FB82"/>
      <c r="FD82" s="115">
        <v>0.94440000000000002</v>
      </c>
      <c r="GH82" s="128" t="s">
        <v>337</v>
      </c>
      <c r="GI82" t="s">
        <v>337</v>
      </c>
      <c r="GJ82" t="s">
        <v>337</v>
      </c>
      <c r="GK82" t="s">
        <v>337</v>
      </c>
      <c r="GL82"/>
      <c r="GM82" s="128" t="s">
        <v>336</v>
      </c>
      <c r="GN82" t="s">
        <v>337</v>
      </c>
      <c r="GO82" t="s">
        <v>337</v>
      </c>
      <c r="GP82" t="s">
        <v>337</v>
      </c>
      <c r="GQ82"/>
    </row>
    <row r="83" spans="1:199" x14ac:dyDescent="0.2">
      <c r="A83" s="121" t="s">
        <v>317</v>
      </c>
      <c r="B83" s="12" t="s">
        <v>319</v>
      </c>
      <c r="C83" s="12" t="s">
        <v>19</v>
      </c>
      <c r="D83" s="12" t="s">
        <v>0</v>
      </c>
      <c r="E83" s="12" t="s">
        <v>323</v>
      </c>
      <c r="F83" s="14">
        <v>1</v>
      </c>
      <c r="G83" s="12">
        <v>100</v>
      </c>
      <c r="H83" s="12" t="s">
        <v>14</v>
      </c>
      <c r="I83" s="9" t="s">
        <v>48</v>
      </c>
      <c r="L83" s="12" t="s">
        <v>9</v>
      </c>
      <c r="M83" s="14" t="s">
        <v>170</v>
      </c>
      <c r="O83" s="12" t="s">
        <v>54</v>
      </c>
      <c r="P83" s="12" t="s">
        <v>155</v>
      </c>
      <c r="R83" s="14" t="s">
        <v>156</v>
      </c>
      <c r="AA83" s="13" t="s">
        <v>42</v>
      </c>
      <c r="AB83" s="122">
        <v>0.92578000000000005</v>
      </c>
      <c r="AD83" s="13">
        <v>8</v>
      </c>
      <c r="AE83" s="12">
        <v>0.1</v>
      </c>
      <c r="AF83" s="14">
        <v>5</v>
      </c>
      <c r="AH83" s="14">
        <v>1600</v>
      </c>
      <c r="AI83" s="12">
        <v>0</v>
      </c>
      <c r="AL83" s="14">
        <v>1600</v>
      </c>
      <c r="AO83" s="12">
        <v>1</v>
      </c>
      <c r="AP83" s="12">
        <v>1</v>
      </c>
      <c r="AQ83" s="14">
        <v>0.625</v>
      </c>
      <c r="AS83" s="12">
        <v>2</v>
      </c>
      <c r="AT83" s="122" t="s">
        <v>326</v>
      </c>
      <c r="AV83" s="9" t="s">
        <v>63</v>
      </c>
      <c r="AW83" s="12" t="s">
        <v>44</v>
      </c>
      <c r="BA83" s="14" t="s">
        <v>163</v>
      </c>
      <c r="BB83" s="12" t="s">
        <v>25</v>
      </c>
      <c r="BC83" s="12">
        <v>45</v>
      </c>
      <c r="BD83" s="12">
        <v>1</v>
      </c>
      <c r="BE83" s="12">
        <v>60</v>
      </c>
      <c r="BF83" s="12" t="s">
        <v>242</v>
      </c>
      <c r="BG83" s="12">
        <v>60</v>
      </c>
      <c r="BH83" s="14">
        <v>1</v>
      </c>
      <c r="BI83" s="14">
        <v>93750</v>
      </c>
      <c r="BJ83" s="122">
        <v>0.105</v>
      </c>
      <c r="BK83" s="122">
        <v>1.5</v>
      </c>
      <c r="BL83" s="122">
        <v>0.5</v>
      </c>
      <c r="BM83" s="16">
        <f t="shared" si="3"/>
        <v>45</v>
      </c>
      <c r="BN83" s="122">
        <v>2</v>
      </c>
      <c r="BO83" s="122">
        <v>-4</v>
      </c>
      <c r="BP83" s="122">
        <v>4</v>
      </c>
      <c r="BQ83" s="12">
        <v>10</v>
      </c>
      <c r="BR83" s="12" t="s">
        <v>203</v>
      </c>
      <c r="CH83" s="15" t="s">
        <v>191</v>
      </c>
      <c r="CK83" s="12"/>
      <c r="CL83" s="12"/>
      <c r="EC83" s="21" t="s">
        <v>36</v>
      </c>
      <c r="ED83" s="21">
        <v>10</v>
      </c>
      <c r="EE83" s="21">
        <v>8</v>
      </c>
      <c r="EF83" s="21">
        <v>4</v>
      </c>
      <c r="EN83" s="21"/>
      <c r="EX83" s="12" t="s">
        <v>158</v>
      </c>
      <c r="EY83">
        <v>4</v>
      </c>
      <c r="EZ83"/>
      <c r="FA83">
        <v>4</v>
      </c>
      <c r="FB83"/>
      <c r="FD83" s="115">
        <v>0.91669999999999996</v>
      </c>
      <c r="GH83" s="128">
        <v>9.1499999999999998E-2</v>
      </c>
      <c r="GI83" s="128">
        <v>7.0699999999999999E-2</v>
      </c>
      <c r="GJ83" s="128">
        <v>9.35E-2</v>
      </c>
      <c r="GK83" s="128">
        <v>0.1014</v>
      </c>
      <c r="GL83"/>
      <c r="GM83" s="128">
        <v>9.2299999999999993E-2</v>
      </c>
      <c r="GN83" s="128">
        <v>7.9799999999999996E-2</v>
      </c>
      <c r="GO83" s="128">
        <v>9.3799999999999994E-2</v>
      </c>
      <c r="GP83" s="128">
        <v>0.1014</v>
      </c>
      <c r="GQ83"/>
    </row>
    <row r="84" spans="1:199" x14ac:dyDescent="0.2">
      <c r="A84" s="121" t="s">
        <v>318</v>
      </c>
      <c r="B84" s="12" t="s">
        <v>319</v>
      </c>
      <c r="C84" s="12" t="s">
        <v>19</v>
      </c>
      <c r="D84" s="12" t="s">
        <v>0</v>
      </c>
      <c r="E84" s="12" t="s">
        <v>323</v>
      </c>
      <c r="F84" s="14">
        <v>1</v>
      </c>
      <c r="G84" s="12">
        <v>100</v>
      </c>
      <c r="H84" s="12" t="s">
        <v>14</v>
      </c>
      <c r="I84" s="9" t="s">
        <v>48</v>
      </c>
      <c r="L84" s="12" t="s">
        <v>9</v>
      </c>
      <c r="M84" s="14" t="s">
        <v>170</v>
      </c>
      <c r="O84" s="12" t="s">
        <v>54</v>
      </c>
      <c r="P84" s="12" t="s">
        <v>155</v>
      </c>
      <c r="R84" s="14" t="s">
        <v>156</v>
      </c>
      <c r="AA84" s="13" t="s">
        <v>42</v>
      </c>
      <c r="AB84" s="122">
        <v>0.92578000000000005</v>
      </c>
      <c r="AD84" s="13">
        <v>8</v>
      </c>
      <c r="AE84" s="12">
        <v>0.1</v>
      </c>
      <c r="AF84" s="14">
        <v>5</v>
      </c>
      <c r="AH84" s="14">
        <v>1600</v>
      </c>
      <c r="AI84" s="14">
        <v>0</v>
      </c>
      <c r="AL84" s="14">
        <v>1600</v>
      </c>
      <c r="AO84" s="12">
        <v>1</v>
      </c>
      <c r="AP84" s="12">
        <v>1</v>
      </c>
      <c r="AQ84" s="14">
        <v>0.625</v>
      </c>
      <c r="AS84" s="12">
        <v>2</v>
      </c>
      <c r="AT84" s="122" t="s">
        <v>326</v>
      </c>
      <c r="AV84" s="9" t="s">
        <v>63</v>
      </c>
      <c r="AW84" s="12" t="s">
        <v>44</v>
      </c>
      <c r="BA84" s="14" t="s">
        <v>163</v>
      </c>
      <c r="BB84" s="12" t="s">
        <v>25</v>
      </c>
      <c r="BC84" s="12">
        <v>45</v>
      </c>
      <c r="BD84" s="12">
        <v>1</v>
      </c>
      <c r="BE84" s="12">
        <v>60</v>
      </c>
      <c r="BF84" s="12" t="s">
        <v>242</v>
      </c>
      <c r="BG84" s="12">
        <v>60</v>
      </c>
      <c r="BH84" s="14">
        <v>1</v>
      </c>
      <c r="BI84" s="14">
        <v>93750</v>
      </c>
      <c r="BJ84" s="122">
        <v>0.105</v>
      </c>
      <c r="BK84" s="122">
        <v>1.5</v>
      </c>
      <c r="BL84" s="122">
        <v>0.5</v>
      </c>
      <c r="BM84" s="16">
        <f t="shared" si="3"/>
        <v>45</v>
      </c>
      <c r="BN84" s="122">
        <v>2</v>
      </c>
      <c r="BO84" s="122">
        <v>-4</v>
      </c>
      <c r="BP84" s="122">
        <v>4</v>
      </c>
      <c r="BQ84" s="12">
        <v>10</v>
      </c>
      <c r="BR84" s="12" t="s">
        <v>203</v>
      </c>
      <c r="CH84" s="15" t="s">
        <v>191</v>
      </c>
      <c r="CK84" s="12"/>
      <c r="CL84" s="12"/>
      <c r="EC84" s="21" t="s">
        <v>36</v>
      </c>
      <c r="ED84" s="21">
        <v>16</v>
      </c>
      <c r="EE84" s="21">
        <v>14</v>
      </c>
      <c r="EF84" s="21">
        <v>4</v>
      </c>
      <c r="EN84" s="21"/>
      <c r="EX84" s="12" t="s">
        <v>158</v>
      </c>
      <c r="EY84">
        <v>4</v>
      </c>
      <c r="EZ84"/>
      <c r="FA84">
        <v>4</v>
      </c>
      <c r="FB84"/>
      <c r="FD84" s="115">
        <v>0.9375</v>
      </c>
      <c r="GH84" s="128">
        <v>5.7299999999999997E-2</v>
      </c>
      <c r="GI84" s="128">
        <v>4.5199999999999997E-2</v>
      </c>
      <c r="GJ84" s="128">
        <v>5.91E-2</v>
      </c>
      <c r="GK84" s="128">
        <v>6.3E-2</v>
      </c>
      <c r="GL84"/>
      <c r="GM84" s="128">
        <v>5.7700000000000001E-2</v>
      </c>
      <c r="GN84" s="128">
        <v>4.7800000000000002E-2</v>
      </c>
      <c r="GO84" s="128">
        <v>5.8500000000000003E-2</v>
      </c>
      <c r="GP84" s="128">
        <v>6.3E-2</v>
      </c>
      <c r="GQ84"/>
    </row>
    <row r="85" spans="1:199" x14ac:dyDescent="0.2">
      <c r="A85" s="121" t="s">
        <v>317</v>
      </c>
      <c r="B85" s="12" t="s">
        <v>319</v>
      </c>
      <c r="C85" s="12" t="s">
        <v>19</v>
      </c>
      <c r="D85" s="12" t="s">
        <v>0</v>
      </c>
      <c r="E85" s="12" t="s">
        <v>323</v>
      </c>
      <c r="F85" s="14">
        <v>1</v>
      </c>
      <c r="G85" s="12">
        <v>100</v>
      </c>
      <c r="H85" s="12" t="s">
        <v>14</v>
      </c>
      <c r="I85" s="9" t="s">
        <v>48</v>
      </c>
      <c r="L85" s="12" t="s">
        <v>9</v>
      </c>
      <c r="M85" s="14" t="s">
        <v>170</v>
      </c>
      <c r="O85" s="12" t="s">
        <v>54</v>
      </c>
      <c r="P85" s="12" t="s">
        <v>155</v>
      </c>
      <c r="R85" s="14" t="s">
        <v>156</v>
      </c>
      <c r="AA85" s="13" t="s">
        <v>42</v>
      </c>
      <c r="AB85" s="122">
        <v>0.92578000000000005</v>
      </c>
      <c r="AD85" s="13">
        <v>8</v>
      </c>
      <c r="AE85" s="12">
        <v>0.1</v>
      </c>
      <c r="AF85" s="14">
        <v>5</v>
      </c>
      <c r="AH85" s="14">
        <v>1600</v>
      </c>
      <c r="AI85" s="12">
        <v>0</v>
      </c>
      <c r="AL85" s="14">
        <v>1600</v>
      </c>
      <c r="AO85" s="12">
        <v>1</v>
      </c>
      <c r="AP85" s="12">
        <v>1</v>
      </c>
      <c r="AQ85" s="14">
        <v>0.625</v>
      </c>
      <c r="AS85" s="12">
        <v>2</v>
      </c>
      <c r="AT85" s="122" t="s">
        <v>326</v>
      </c>
      <c r="AV85" s="9" t="s">
        <v>63</v>
      </c>
      <c r="AW85" s="12" t="s">
        <v>44</v>
      </c>
      <c r="BA85" s="14" t="s">
        <v>163</v>
      </c>
      <c r="BB85" s="12" t="s">
        <v>25</v>
      </c>
      <c r="BC85" s="12">
        <v>45</v>
      </c>
      <c r="BD85" s="12">
        <v>1</v>
      </c>
      <c r="BE85" s="12">
        <v>60</v>
      </c>
      <c r="BF85" s="12" t="s">
        <v>242</v>
      </c>
      <c r="BG85" s="12">
        <v>60</v>
      </c>
      <c r="BH85" s="14">
        <v>1</v>
      </c>
      <c r="BI85" s="14">
        <v>93750</v>
      </c>
      <c r="BJ85" s="122">
        <v>0.105</v>
      </c>
      <c r="BK85" s="122">
        <v>1.5</v>
      </c>
      <c r="BL85" s="122">
        <v>0.5</v>
      </c>
      <c r="BM85" s="16">
        <f t="shared" si="3"/>
        <v>45</v>
      </c>
      <c r="BN85" s="122">
        <v>2</v>
      </c>
      <c r="BO85" s="122">
        <v>-4</v>
      </c>
      <c r="BP85" s="122">
        <v>4</v>
      </c>
      <c r="BQ85" s="12">
        <v>10</v>
      </c>
      <c r="BR85" s="12" t="s">
        <v>203</v>
      </c>
      <c r="CH85" s="15" t="s">
        <v>191</v>
      </c>
      <c r="CK85" s="12"/>
      <c r="CL85" s="12"/>
      <c r="EC85" s="21" t="s">
        <v>37</v>
      </c>
      <c r="ED85" s="21">
        <v>16</v>
      </c>
      <c r="EE85" s="21">
        <v>8</v>
      </c>
      <c r="EF85" s="21">
        <v>4</v>
      </c>
      <c r="EN85" s="21"/>
      <c r="EX85" s="12" t="s">
        <v>158</v>
      </c>
      <c r="EY85">
        <v>4</v>
      </c>
      <c r="EZ85"/>
      <c r="FA85">
        <v>4</v>
      </c>
      <c r="FB85"/>
      <c r="FD85" s="115">
        <v>0.91669999999999996</v>
      </c>
      <c r="GH85" s="128">
        <v>0.28370000000000001</v>
      </c>
      <c r="GI85" s="128">
        <v>0.26779999999999998</v>
      </c>
      <c r="GJ85" s="128">
        <v>0.28849999999999998</v>
      </c>
      <c r="GK85" s="128">
        <v>0.3135</v>
      </c>
      <c r="GL85"/>
      <c r="GM85" s="128">
        <v>0.28989999999999999</v>
      </c>
      <c r="GN85" s="128">
        <v>0.26850000000000002</v>
      </c>
      <c r="GO85" s="128">
        <v>0.29189999999999999</v>
      </c>
      <c r="GP85" s="128">
        <v>0.31424999999999997</v>
      </c>
      <c r="GQ85"/>
    </row>
    <row r="86" spans="1:199" x14ac:dyDescent="0.2">
      <c r="A86" s="121" t="s">
        <v>318</v>
      </c>
      <c r="B86" s="12" t="s">
        <v>319</v>
      </c>
      <c r="C86" s="12" t="s">
        <v>19</v>
      </c>
      <c r="D86" s="12" t="s">
        <v>0</v>
      </c>
      <c r="E86" s="12" t="s">
        <v>323</v>
      </c>
      <c r="F86" s="14">
        <v>1</v>
      </c>
      <c r="G86" s="12">
        <v>100</v>
      </c>
      <c r="H86" s="12" t="s">
        <v>14</v>
      </c>
      <c r="I86" s="9" t="s">
        <v>48</v>
      </c>
      <c r="L86" s="12" t="s">
        <v>9</v>
      </c>
      <c r="M86" s="14" t="s">
        <v>170</v>
      </c>
      <c r="O86" s="12" t="s">
        <v>54</v>
      </c>
      <c r="P86" s="12" t="s">
        <v>155</v>
      </c>
      <c r="R86" s="14" t="s">
        <v>156</v>
      </c>
      <c r="AA86" s="13" t="s">
        <v>42</v>
      </c>
      <c r="AB86" s="122">
        <v>0.92578000000000005</v>
      </c>
      <c r="AD86" s="13">
        <v>8</v>
      </c>
      <c r="AE86" s="12">
        <v>0.1</v>
      </c>
      <c r="AF86" s="14">
        <v>5</v>
      </c>
      <c r="AH86" s="14">
        <v>1600</v>
      </c>
      <c r="AI86" s="14">
        <v>0</v>
      </c>
      <c r="AL86" s="14">
        <v>1600</v>
      </c>
      <c r="AO86" s="12">
        <v>1</v>
      </c>
      <c r="AP86" s="12">
        <v>1</v>
      </c>
      <c r="AQ86" s="14">
        <v>0.625</v>
      </c>
      <c r="AS86" s="12">
        <v>2</v>
      </c>
      <c r="AT86" s="122" t="s">
        <v>326</v>
      </c>
      <c r="AV86" s="9" t="s">
        <v>63</v>
      </c>
      <c r="AW86" s="12" t="s">
        <v>44</v>
      </c>
      <c r="BA86" s="14" t="s">
        <v>163</v>
      </c>
      <c r="BB86" s="12" t="s">
        <v>25</v>
      </c>
      <c r="BC86" s="12">
        <v>45</v>
      </c>
      <c r="BD86" s="12">
        <v>1</v>
      </c>
      <c r="BE86" s="12">
        <v>60</v>
      </c>
      <c r="BF86" s="12" t="s">
        <v>242</v>
      </c>
      <c r="BG86" s="12">
        <v>60</v>
      </c>
      <c r="BH86" s="14">
        <v>1</v>
      </c>
      <c r="BI86" s="14">
        <v>93750</v>
      </c>
      <c r="BJ86" s="122">
        <v>0.105</v>
      </c>
      <c r="BK86" s="122">
        <v>1.5</v>
      </c>
      <c r="BL86" s="122">
        <v>0.5</v>
      </c>
      <c r="BM86" s="16">
        <f t="shared" si="3"/>
        <v>45</v>
      </c>
      <c r="BN86" s="122">
        <v>2</v>
      </c>
      <c r="BO86" s="122">
        <v>-4</v>
      </c>
      <c r="BP86" s="122">
        <v>4</v>
      </c>
      <c r="BQ86" s="12">
        <v>10</v>
      </c>
      <c r="BR86" s="12" t="s">
        <v>203</v>
      </c>
      <c r="CH86" s="15" t="s">
        <v>191</v>
      </c>
      <c r="CK86" s="12"/>
      <c r="CL86" s="12"/>
      <c r="EC86" s="21" t="s">
        <v>87</v>
      </c>
      <c r="ED86" s="21"/>
      <c r="EE86" s="21"/>
      <c r="EF86" s="21"/>
      <c r="EN86" s="21"/>
      <c r="EX86" s="12" t="s">
        <v>158</v>
      </c>
      <c r="EY86">
        <v>4</v>
      </c>
      <c r="EZ86"/>
      <c r="FA86">
        <v>4</v>
      </c>
      <c r="FB86"/>
      <c r="FD86" s="115">
        <v>0.90359999999999996</v>
      </c>
      <c r="GH86" s="128">
        <v>0.46960000000000002</v>
      </c>
      <c r="GI86" s="128">
        <v>0.41949999999999998</v>
      </c>
      <c r="GJ86" s="128">
        <v>0.4793</v>
      </c>
      <c r="GK86" s="128">
        <v>0.50470000000000004</v>
      </c>
      <c r="GL86"/>
      <c r="GM86" s="128">
        <v>0.4733</v>
      </c>
      <c r="GN86" s="128">
        <v>0.44929999999999998</v>
      </c>
      <c r="GO86" s="128">
        <v>0.47970000000000002</v>
      </c>
      <c r="GP86" s="128">
        <v>0.50480000000000003</v>
      </c>
      <c r="GQ86"/>
    </row>
    <row r="87" spans="1:199" x14ac:dyDescent="0.2">
      <c r="A87" s="121" t="s">
        <v>317</v>
      </c>
      <c r="B87" s="12" t="s">
        <v>319</v>
      </c>
      <c r="C87" s="12" t="s">
        <v>19</v>
      </c>
      <c r="D87" s="12" t="s">
        <v>22</v>
      </c>
      <c r="E87" s="12" t="s">
        <v>323</v>
      </c>
      <c r="F87" s="14">
        <v>1</v>
      </c>
      <c r="G87" s="12">
        <v>100</v>
      </c>
      <c r="H87" s="12" t="s">
        <v>14</v>
      </c>
      <c r="I87" s="9" t="s">
        <v>49</v>
      </c>
      <c r="L87" s="12" t="s">
        <v>9</v>
      </c>
      <c r="M87" s="14" t="s">
        <v>170</v>
      </c>
      <c r="O87" s="12" t="s">
        <v>54</v>
      </c>
      <c r="P87" s="12" t="s">
        <v>155</v>
      </c>
      <c r="R87" s="14" t="s">
        <v>156</v>
      </c>
      <c r="AA87" s="13" t="s">
        <v>42</v>
      </c>
      <c r="AB87" s="122">
        <v>0.92578000000000005</v>
      </c>
      <c r="AD87" s="13">
        <v>8</v>
      </c>
      <c r="AE87" s="12">
        <v>0.1</v>
      </c>
      <c r="AF87" s="14">
        <v>5</v>
      </c>
      <c r="AH87" s="14">
        <v>1600</v>
      </c>
      <c r="AI87" s="12">
        <v>0</v>
      </c>
      <c r="AL87" s="14">
        <v>1600</v>
      </c>
      <c r="AO87" s="12">
        <v>1</v>
      </c>
      <c r="AP87" s="12">
        <v>1</v>
      </c>
      <c r="AQ87" s="14">
        <v>0.625</v>
      </c>
      <c r="AS87" s="12">
        <v>2</v>
      </c>
      <c r="AT87" s="122" t="s">
        <v>326</v>
      </c>
      <c r="AV87" s="9" t="s">
        <v>63</v>
      </c>
      <c r="AW87" s="12" t="s">
        <v>44</v>
      </c>
      <c r="BA87" s="14" t="s">
        <v>163</v>
      </c>
      <c r="BB87" s="12" t="s">
        <v>25</v>
      </c>
      <c r="BC87" s="12">
        <v>30</v>
      </c>
      <c r="BD87" s="12">
        <v>1</v>
      </c>
      <c r="BE87" s="12">
        <v>60</v>
      </c>
      <c r="BF87" s="12" t="s">
        <v>242</v>
      </c>
      <c r="BG87" s="12">
        <v>60</v>
      </c>
      <c r="BH87" s="14">
        <v>1</v>
      </c>
      <c r="BI87" s="122">
        <v>62500</v>
      </c>
      <c r="BJ87" s="122">
        <v>0.105</v>
      </c>
      <c r="BK87" s="122">
        <v>1.5</v>
      </c>
      <c r="BL87" s="122">
        <v>0.5</v>
      </c>
      <c r="BM87" s="16">
        <f t="shared" si="3"/>
        <v>30</v>
      </c>
      <c r="BN87" s="122">
        <v>2</v>
      </c>
      <c r="BO87" s="122">
        <v>-4</v>
      </c>
      <c r="BP87" s="122">
        <v>4</v>
      </c>
      <c r="BQ87" s="12">
        <v>10</v>
      </c>
      <c r="BR87" s="12" t="s">
        <v>203</v>
      </c>
      <c r="CH87" s="15" t="s">
        <v>191</v>
      </c>
      <c r="CK87" s="12"/>
      <c r="CL87" s="12"/>
      <c r="EC87" s="21" t="s">
        <v>190</v>
      </c>
      <c r="ED87" s="21"/>
      <c r="EE87" s="21"/>
      <c r="EF87" s="21"/>
      <c r="EN87" s="21"/>
      <c r="EX87" s="12" t="s">
        <v>158</v>
      </c>
      <c r="EY87">
        <v>7</v>
      </c>
      <c r="EZ87"/>
      <c r="FA87">
        <v>13</v>
      </c>
      <c r="FB87"/>
      <c r="FD87" s="115">
        <v>0.99550000000000005</v>
      </c>
      <c r="GH87" s="128" t="s">
        <v>337</v>
      </c>
      <c r="GI87" t="s">
        <v>337</v>
      </c>
      <c r="GJ87" t="s">
        <v>337</v>
      </c>
      <c r="GK87" t="s">
        <v>337</v>
      </c>
      <c r="GL87"/>
      <c r="GM87" s="128" t="s">
        <v>336</v>
      </c>
      <c r="GN87" t="s">
        <v>337</v>
      </c>
      <c r="GO87" t="s">
        <v>337</v>
      </c>
      <c r="GP87" t="s">
        <v>337</v>
      </c>
      <c r="GQ87"/>
    </row>
    <row r="88" spans="1:199" x14ac:dyDescent="0.2">
      <c r="A88" s="121" t="s">
        <v>318</v>
      </c>
      <c r="B88" s="12" t="s">
        <v>319</v>
      </c>
      <c r="C88" s="12" t="s">
        <v>19</v>
      </c>
      <c r="D88" s="12" t="s">
        <v>22</v>
      </c>
      <c r="E88" s="12" t="s">
        <v>323</v>
      </c>
      <c r="F88" s="14">
        <v>1</v>
      </c>
      <c r="G88" s="12">
        <v>100</v>
      </c>
      <c r="H88" s="12" t="s">
        <v>14</v>
      </c>
      <c r="I88" s="9" t="s">
        <v>49</v>
      </c>
      <c r="L88" s="12" t="s">
        <v>9</v>
      </c>
      <c r="M88" s="14" t="s">
        <v>170</v>
      </c>
      <c r="O88" s="12" t="s">
        <v>54</v>
      </c>
      <c r="P88" s="12" t="s">
        <v>155</v>
      </c>
      <c r="R88" s="14" t="s">
        <v>156</v>
      </c>
      <c r="AA88" s="13" t="s">
        <v>42</v>
      </c>
      <c r="AB88" s="122">
        <v>0.92578000000000005</v>
      </c>
      <c r="AD88" s="13">
        <v>8</v>
      </c>
      <c r="AE88" s="12">
        <v>0.1</v>
      </c>
      <c r="AF88" s="14">
        <v>5</v>
      </c>
      <c r="AH88" s="14">
        <v>1600</v>
      </c>
      <c r="AI88" s="14">
        <v>0</v>
      </c>
      <c r="AL88" s="14">
        <v>1600</v>
      </c>
      <c r="AO88" s="12">
        <v>1</v>
      </c>
      <c r="AP88" s="12">
        <v>1</v>
      </c>
      <c r="AQ88" s="14">
        <v>0.625</v>
      </c>
      <c r="AS88" s="12">
        <v>2</v>
      </c>
      <c r="AT88" s="122" t="s">
        <v>326</v>
      </c>
      <c r="AV88" s="9" t="s">
        <v>63</v>
      </c>
      <c r="AW88" s="12" t="s">
        <v>44</v>
      </c>
      <c r="BA88" s="14" t="s">
        <v>163</v>
      </c>
      <c r="BB88" s="12" t="s">
        <v>25</v>
      </c>
      <c r="BC88" s="12">
        <v>30</v>
      </c>
      <c r="BD88" s="12">
        <v>1</v>
      </c>
      <c r="BE88" s="12">
        <v>60</v>
      </c>
      <c r="BF88" s="12" t="s">
        <v>242</v>
      </c>
      <c r="BG88" s="12">
        <v>60</v>
      </c>
      <c r="BH88" s="14">
        <v>1</v>
      </c>
      <c r="BI88" s="122">
        <v>62500</v>
      </c>
      <c r="BJ88" s="122">
        <v>0.105</v>
      </c>
      <c r="BK88" s="122">
        <v>1.5</v>
      </c>
      <c r="BL88" s="122">
        <v>0.5</v>
      </c>
      <c r="BM88" s="16">
        <f t="shared" si="3"/>
        <v>30</v>
      </c>
      <c r="BN88" s="122">
        <v>2</v>
      </c>
      <c r="BO88" s="122">
        <v>-4</v>
      </c>
      <c r="BP88" s="122">
        <v>4</v>
      </c>
      <c r="BQ88" s="12">
        <v>10</v>
      </c>
      <c r="BR88" s="12" t="s">
        <v>203</v>
      </c>
      <c r="CH88" s="15" t="s">
        <v>191</v>
      </c>
      <c r="CK88" s="12"/>
      <c r="CL88" s="12"/>
      <c r="EC88" s="21" t="s">
        <v>36</v>
      </c>
      <c r="ED88" s="21">
        <v>10</v>
      </c>
      <c r="EE88" s="21">
        <v>8</v>
      </c>
      <c r="EF88" s="21">
        <v>4</v>
      </c>
      <c r="EN88" s="21"/>
      <c r="EX88" s="12" t="s">
        <v>158</v>
      </c>
      <c r="EY88">
        <v>7</v>
      </c>
      <c r="EZ88"/>
      <c r="FA88">
        <v>13</v>
      </c>
      <c r="FB88"/>
      <c r="FD88" s="115">
        <v>0.98640000000000005</v>
      </c>
      <c r="GH88" s="128">
        <v>0.10150000000000001</v>
      </c>
      <c r="GI88" s="128">
        <v>9.3799999999999994E-2</v>
      </c>
      <c r="GJ88" s="128">
        <v>0.10249999999999999</v>
      </c>
      <c r="GK88" s="128">
        <v>0.10639999999999999</v>
      </c>
      <c r="GL88"/>
      <c r="GM88" s="128">
        <v>0.1016</v>
      </c>
      <c r="GN88" s="128">
        <v>9.4100000000000003E-2</v>
      </c>
      <c r="GO88" s="128">
        <v>0.10249999999999999</v>
      </c>
      <c r="GP88" s="128">
        <v>0.10639999999999999</v>
      </c>
      <c r="GQ88"/>
    </row>
    <row r="89" spans="1:199" x14ac:dyDescent="0.2">
      <c r="A89" s="121" t="s">
        <v>317</v>
      </c>
      <c r="B89" s="12" t="s">
        <v>319</v>
      </c>
      <c r="C89" s="12" t="s">
        <v>19</v>
      </c>
      <c r="D89" s="12" t="s">
        <v>22</v>
      </c>
      <c r="E89" s="12" t="s">
        <v>323</v>
      </c>
      <c r="F89" s="14">
        <v>1</v>
      </c>
      <c r="G89" s="12">
        <v>100</v>
      </c>
      <c r="H89" s="12" t="s">
        <v>14</v>
      </c>
      <c r="I89" s="9" t="s">
        <v>49</v>
      </c>
      <c r="L89" s="12" t="s">
        <v>9</v>
      </c>
      <c r="M89" s="14" t="s">
        <v>170</v>
      </c>
      <c r="O89" s="12" t="s">
        <v>54</v>
      </c>
      <c r="P89" s="12" t="s">
        <v>155</v>
      </c>
      <c r="R89" s="14" t="s">
        <v>156</v>
      </c>
      <c r="AA89" s="13" t="s">
        <v>42</v>
      </c>
      <c r="AB89" s="122">
        <v>0.92578000000000005</v>
      </c>
      <c r="AD89" s="13">
        <v>8</v>
      </c>
      <c r="AE89" s="12">
        <v>0.1</v>
      </c>
      <c r="AF89" s="14">
        <v>5</v>
      </c>
      <c r="AH89" s="14">
        <v>1600</v>
      </c>
      <c r="AI89" s="12">
        <v>0</v>
      </c>
      <c r="AL89" s="14">
        <v>1600</v>
      </c>
      <c r="AO89" s="12">
        <v>1</v>
      </c>
      <c r="AP89" s="12">
        <v>1</v>
      </c>
      <c r="AQ89" s="14">
        <v>0.625</v>
      </c>
      <c r="AS89" s="12">
        <v>2</v>
      </c>
      <c r="AT89" s="122" t="s">
        <v>326</v>
      </c>
      <c r="AV89" s="9" t="s">
        <v>63</v>
      </c>
      <c r="AW89" s="12" t="s">
        <v>44</v>
      </c>
      <c r="BA89" s="14" t="s">
        <v>163</v>
      </c>
      <c r="BB89" s="12" t="s">
        <v>25</v>
      </c>
      <c r="BC89" s="12">
        <v>30</v>
      </c>
      <c r="BD89" s="12">
        <v>1</v>
      </c>
      <c r="BE89" s="12">
        <v>60</v>
      </c>
      <c r="BF89" s="12" t="s">
        <v>242</v>
      </c>
      <c r="BG89" s="12">
        <v>60</v>
      </c>
      <c r="BH89" s="14">
        <v>1</v>
      </c>
      <c r="BI89" s="122">
        <v>62500</v>
      </c>
      <c r="BJ89" s="122">
        <v>0.105</v>
      </c>
      <c r="BK89" s="122">
        <v>1.5</v>
      </c>
      <c r="BL89" s="122">
        <v>0.5</v>
      </c>
      <c r="BM89" s="16">
        <f t="shared" si="3"/>
        <v>30</v>
      </c>
      <c r="BN89" s="122">
        <v>2</v>
      </c>
      <c r="BO89" s="122">
        <v>-4</v>
      </c>
      <c r="BP89" s="122">
        <v>4</v>
      </c>
      <c r="BQ89" s="12">
        <v>10</v>
      </c>
      <c r="BR89" s="12" t="s">
        <v>203</v>
      </c>
      <c r="CH89" s="15" t="s">
        <v>191</v>
      </c>
      <c r="CK89" s="12"/>
      <c r="CL89" s="12"/>
      <c r="EC89" s="21" t="s">
        <v>36</v>
      </c>
      <c r="ED89" s="21">
        <v>16</v>
      </c>
      <c r="EE89" s="21">
        <v>14</v>
      </c>
      <c r="EF89" s="21">
        <v>4</v>
      </c>
      <c r="EN89" s="21"/>
      <c r="EX89" s="12" t="s">
        <v>158</v>
      </c>
      <c r="EY89">
        <v>7</v>
      </c>
      <c r="EZ89"/>
      <c r="FA89">
        <v>13</v>
      </c>
      <c r="FB89"/>
      <c r="FD89" s="115">
        <v>0.99319999999999997</v>
      </c>
      <c r="GH89" s="128">
        <v>6.4000000000000001E-2</v>
      </c>
      <c r="GI89" s="128">
        <v>5.91E-2</v>
      </c>
      <c r="GJ89" s="128">
        <v>6.4199999999999993E-2</v>
      </c>
      <c r="GK89" s="128">
        <v>6.59E-2</v>
      </c>
      <c r="GL89"/>
      <c r="GM89" s="128">
        <v>6.4100000000000004E-2</v>
      </c>
      <c r="GN89" s="128">
        <v>5.9299999999999999E-2</v>
      </c>
      <c r="GO89" s="128">
        <v>6.4199999999999993E-2</v>
      </c>
      <c r="GP89" s="128">
        <v>6.59E-2</v>
      </c>
      <c r="GQ89"/>
    </row>
    <row r="90" spans="1:199" x14ac:dyDescent="0.2">
      <c r="A90" s="121" t="s">
        <v>318</v>
      </c>
      <c r="B90" s="12" t="s">
        <v>319</v>
      </c>
      <c r="C90" s="12" t="s">
        <v>19</v>
      </c>
      <c r="D90" s="12" t="s">
        <v>22</v>
      </c>
      <c r="E90" s="12" t="s">
        <v>323</v>
      </c>
      <c r="F90" s="14">
        <v>1</v>
      </c>
      <c r="G90" s="12">
        <v>100</v>
      </c>
      <c r="H90" s="12" t="s">
        <v>14</v>
      </c>
      <c r="I90" s="9" t="s">
        <v>49</v>
      </c>
      <c r="L90" s="12" t="s">
        <v>9</v>
      </c>
      <c r="M90" s="14" t="s">
        <v>170</v>
      </c>
      <c r="O90" s="12" t="s">
        <v>54</v>
      </c>
      <c r="P90" s="12" t="s">
        <v>155</v>
      </c>
      <c r="R90" s="14" t="s">
        <v>156</v>
      </c>
      <c r="AA90" s="13" t="s">
        <v>42</v>
      </c>
      <c r="AB90" s="122">
        <v>0.92578000000000005</v>
      </c>
      <c r="AD90" s="13">
        <v>8</v>
      </c>
      <c r="AE90" s="12">
        <v>0.1</v>
      </c>
      <c r="AF90" s="14">
        <v>5</v>
      </c>
      <c r="AH90" s="14">
        <v>1600</v>
      </c>
      <c r="AI90" s="14">
        <v>0</v>
      </c>
      <c r="AL90" s="14">
        <v>1600</v>
      </c>
      <c r="AO90" s="12">
        <v>1</v>
      </c>
      <c r="AP90" s="12">
        <v>1</v>
      </c>
      <c r="AQ90" s="14">
        <v>0.625</v>
      </c>
      <c r="AS90" s="12">
        <v>2</v>
      </c>
      <c r="AT90" s="122" t="s">
        <v>326</v>
      </c>
      <c r="AV90" s="9" t="s">
        <v>63</v>
      </c>
      <c r="AW90" s="12" t="s">
        <v>44</v>
      </c>
      <c r="BA90" s="14" t="s">
        <v>163</v>
      </c>
      <c r="BB90" s="12" t="s">
        <v>25</v>
      </c>
      <c r="BC90" s="12">
        <v>30</v>
      </c>
      <c r="BD90" s="12">
        <v>1</v>
      </c>
      <c r="BE90" s="12">
        <v>60</v>
      </c>
      <c r="BF90" s="12" t="s">
        <v>242</v>
      </c>
      <c r="BG90" s="12">
        <v>60</v>
      </c>
      <c r="BH90" s="14">
        <v>1</v>
      </c>
      <c r="BI90" s="122">
        <v>62500</v>
      </c>
      <c r="BJ90" s="122">
        <v>0.105</v>
      </c>
      <c r="BK90" s="122">
        <v>1.5</v>
      </c>
      <c r="BL90" s="122">
        <v>0.5</v>
      </c>
      <c r="BM90" s="16">
        <f t="shared" si="3"/>
        <v>30</v>
      </c>
      <c r="BN90" s="122">
        <v>2</v>
      </c>
      <c r="BO90" s="122">
        <v>-4</v>
      </c>
      <c r="BP90" s="122">
        <v>4</v>
      </c>
      <c r="BQ90" s="12">
        <v>10</v>
      </c>
      <c r="BR90" s="12" t="s">
        <v>203</v>
      </c>
      <c r="CH90" s="15" t="s">
        <v>191</v>
      </c>
      <c r="CK90" s="12"/>
      <c r="CL90" s="12"/>
      <c r="EC90" s="21" t="s">
        <v>37</v>
      </c>
      <c r="ED90" s="21">
        <v>16</v>
      </c>
      <c r="EE90" s="21">
        <v>8</v>
      </c>
      <c r="EF90" s="21">
        <v>4</v>
      </c>
      <c r="EN90" s="21"/>
      <c r="EX90" s="12" t="s">
        <v>158</v>
      </c>
      <c r="EY90">
        <v>7</v>
      </c>
      <c r="EZ90"/>
      <c r="FA90">
        <v>13</v>
      </c>
      <c r="FB90"/>
      <c r="FD90" s="115">
        <v>0.9909</v>
      </c>
      <c r="GH90" s="128">
        <v>0.32629999999999998</v>
      </c>
      <c r="GI90" s="128">
        <v>0.31130000000000002</v>
      </c>
      <c r="GJ90" s="128">
        <v>0.3286</v>
      </c>
      <c r="GK90" s="128">
        <v>0.3448</v>
      </c>
      <c r="GL90"/>
      <c r="GM90" s="128">
        <v>0.33239999999999997</v>
      </c>
      <c r="GN90" s="128">
        <v>0.31630000000000003</v>
      </c>
      <c r="GO90" s="128">
        <v>0.33960000000000001</v>
      </c>
      <c r="GP90" s="128">
        <v>0.3448</v>
      </c>
      <c r="GQ90"/>
    </row>
    <row r="91" spans="1:199" x14ac:dyDescent="0.2">
      <c r="A91" s="121" t="s">
        <v>317</v>
      </c>
      <c r="B91" s="12" t="s">
        <v>319</v>
      </c>
      <c r="C91" s="12" t="s">
        <v>19</v>
      </c>
      <c r="D91" s="12" t="s">
        <v>22</v>
      </c>
      <c r="E91" s="12" t="s">
        <v>323</v>
      </c>
      <c r="F91" s="14">
        <v>1</v>
      </c>
      <c r="G91" s="12">
        <v>100</v>
      </c>
      <c r="H91" s="12" t="s">
        <v>14</v>
      </c>
      <c r="I91" s="9" t="s">
        <v>49</v>
      </c>
      <c r="L91" s="12" t="s">
        <v>9</v>
      </c>
      <c r="M91" s="14" t="s">
        <v>170</v>
      </c>
      <c r="O91" s="12" t="s">
        <v>54</v>
      </c>
      <c r="P91" s="12" t="s">
        <v>155</v>
      </c>
      <c r="R91" s="14" t="s">
        <v>156</v>
      </c>
      <c r="AA91" s="13" t="s">
        <v>42</v>
      </c>
      <c r="AB91" s="122">
        <v>0.92578000000000005</v>
      </c>
      <c r="AD91" s="13">
        <v>8</v>
      </c>
      <c r="AE91" s="12">
        <v>0.1</v>
      </c>
      <c r="AF91" s="14">
        <v>5</v>
      </c>
      <c r="AH91" s="14">
        <v>1600</v>
      </c>
      <c r="AI91" s="12">
        <v>0</v>
      </c>
      <c r="AL91" s="14">
        <v>1600</v>
      </c>
      <c r="AO91" s="12">
        <v>1</v>
      </c>
      <c r="AP91" s="12">
        <v>1</v>
      </c>
      <c r="AQ91" s="14">
        <v>0.625</v>
      </c>
      <c r="AS91" s="12">
        <v>2</v>
      </c>
      <c r="AT91" s="122" t="s">
        <v>326</v>
      </c>
      <c r="AV91" s="9" t="s">
        <v>63</v>
      </c>
      <c r="AW91" s="12" t="s">
        <v>44</v>
      </c>
      <c r="BA91" s="14" t="s">
        <v>163</v>
      </c>
      <c r="BB91" s="12" t="s">
        <v>25</v>
      </c>
      <c r="BC91" s="12">
        <v>30</v>
      </c>
      <c r="BD91" s="12">
        <v>1</v>
      </c>
      <c r="BE91" s="12">
        <v>60</v>
      </c>
      <c r="BF91" s="12" t="s">
        <v>242</v>
      </c>
      <c r="BG91" s="12">
        <v>60</v>
      </c>
      <c r="BH91" s="14">
        <v>1</v>
      </c>
      <c r="BI91" s="122">
        <v>62500</v>
      </c>
      <c r="BJ91" s="122">
        <v>0.105</v>
      </c>
      <c r="BK91" s="122">
        <v>1.5</v>
      </c>
      <c r="BL91" s="122">
        <v>0.5</v>
      </c>
      <c r="BM91" s="16">
        <f t="shared" si="3"/>
        <v>30</v>
      </c>
      <c r="BN91" s="122">
        <v>2</v>
      </c>
      <c r="BO91" s="122">
        <v>-4</v>
      </c>
      <c r="BP91" s="122">
        <v>4</v>
      </c>
      <c r="BQ91" s="12">
        <v>10</v>
      </c>
      <c r="BR91" s="12" t="s">
        <v>203</v>
      </c>
      <c r="CH91" s="15" t="s">
        <v>191</v>
      </c>
      <c r="CK91" s="12"/>
      <c r="CL91" s="12"/>
      <c r="EC91" s="21" t="s">
        <v>87</v>
      </c>
      <c r="ED91" s="21"/>
      <c r="EE91" s="21"/>
      <c r="EF91" s="21"/>
      <c r="EN91" s="21"/>
      <c r="EX91" s="12" t="s">
        <v>158</v>
      </c>
      <c r="EY91">
        <v>7</v>
      </c>
      <c r="EZ91"/>
      <c r="FA91">
        <v>13</v>
      </c>
      <c r="FB91"/>
      <c r="FD91" s="115">
        <v>0.99319999999999997</v>
      </c>
      <c r="GH91" s="128">
        <v>0.49020000000000002</v>
      </c>
      <c r="GI91" s="128">
        <v>0.47949999999999998</v>
      </c>
      <c r="GJ91" s="128">
        <v>0.49249999999999999</v>
      </c>
      <c r="GK91" s="128">
        <v>0.5131</v>
      </c>
      <c r="GL91"/>
      <c r="GM91" s="128">
        <v>0.49049999999999999</v>
      </c>
      <c r="GN91" s="128">
        <v>0.48010000000000003</v>
      </c>
      <c r="GO91" s="128">
        <v>0.49249999999999999</v>
      </c>
      <c r="GP91" s="128">
        <v>0.5131</v>
      </c>
      <c r="GQ91"/>
    </row>
    <row r="92" spans="1:199" x14ac:dyDescent="0.2">
      <c r="A92" s="121" t="s">
        <v>318</v>
      </c>
      <c r="B92" s="12" t="s">
        <v>319</v>
      </c>
      <c r="C92" s="12" t="s">
        <v>19</v>
      </c>
      <c r="D92" s="12" t="s">
        <v>22</v>
      </c>
      <c r="E92" s="12" t="s">
        <v>323</v>
      </c>
      <c r="F92" s="14">
        <v>1</v>
      </c>
      <c r="G92" s="12">
        <v>100</v>
      </c>
      <c r="H92" s="12" t="s">
        <v>14</v>
      </c>
      <c r="I92" s="9" t="s">
        <v>49</v>
      </c>
      <c r="L92" s="12" t="s">
        <v>9</v>
      </c>
      <c r="M92" s="14" t="s">
        <v>170</v>
      </c>
      <c r="O92" s="12" t="s">
        <v>54</v>
      </c>
      <c r="P92" s="12" t="s">
        <v>155</v>
      </c>
      <c r="R92" s="14" t="s">
        <v>156</v>
      </c>
      <c r="AA92" s="13" t="s">
        <v>42</v>
      </c>
      <c r="AB92" s="122">
        <v>0.92578000000000005</v>
      </c>
      <c r="AD92" s="13">
        <v>8</v>
      </c>
      <c r="AE92" s="12">
        <v>0.1</v>
      </c>
      <c r="AF92" s="14">
        <v>5</v>
      </c>
      <c r="AH92" s="14">
        <v>1600</v>
      </c>
      <c r="AI92" s="14">
        <v>0</v>
      </c>
      <c r="AL92" s="14">
        <v>1600</v>
      </c>
      <c r="AO92" s="12">
        <v>1</v>
      </c>
      <c r="AP92" s="12">
        <v>1</v>
      </c>
      <c r="AQ92" s="14">
        <v>0.625</v>
      </c>
      <c r="AS92" s="12">
        <v>2</v>
      </c>
      <c r="AT92" s="122" t="s">
        <v>326</v>
      </c>
      <c r="AV92" s="9" t="s">
        <v>63</v>
      </c>
      <c r="AW92" s="12" t="s">
        <v>44</v>
      </c>
      <c r="BA92" s="14" t="s">
        <v>163</v>
      </c>
      <c r="BB92" s="12" t="s">
        <v>25</v>
      </c>
      <c r="BC92" s="12">
        <v>30</v>
      </c>
      <c r="BD92" s="12">
        <v>1</v>
      </c>
      <c r="BE92" s="12">
        <v>60</v>
      </c>
      <c r="BF92" s="12" t="s">
        <v>242</v>
      </c>
      <c r="BG92" s="12">
        <v>60</v>
      </c>
      <c r="BH92" s="14">
        <v>1</v>
      </c>
      <c r="BI92" s="122">
        <v>62500</v>
      </c>
      <c r="BJ92" s="122">
        <v>0.105</v>
      </c>
      <c r="BK92" s="122">
        <v>1.5</v>
      </c>
      <c r="BL92" s="122">
        <v>0.5</v>
      </c>
      <c r="BM92" s="16">
        <f t="shared" si="3"/>
        <v>30</v>
      </c>
      <c r="BN92" s="122">
        <v>2</v>
      </c>
      <c r="BO92" s="122">
        <v>-4</v>
      </c>
      <c r="BP92" s="122">
        <v>4</v>
      </c>
      <c r="BQ92" s="12">
        <v>10</v>
      </c>
      <c r="BR92" s="12" t="s">
        <v>203</v>
      </c>
      <c r="CH92" s="15" t="s">
        <v>191</v>
      </c>
      <c r="CK92" s="12"/>
      <c r="CL92" s="12"/>
      <c r="EC92" s="21" t="s">
        <v>190</v>
      </c>
      <c r="ED92" s="21"/>
      <c r="EE92" s="21"/>
      <c r="EF92" s="21"/>
      <c r="EN92" s="21"/>
      <c r="EX92" s="12" t="s">
        <v>158</v>
      </c>
      <c r="EY92">
        <v>13</v>
      </c>
      <c r="EZ92"/>
      <c r="FA92">
        <v>13</v>
      </c>
      <c r="FB92"/>
      <c r="FD92" s="115">
        <v>0.95240000000000002</v>
      </c>
      <c r="GH92" s="128" t="s">
        <v>337</v>
      </c>
      <c r="GI92" t="s">
        <v>337</v>
      </c>
      <c r="GJ92" t="s">
        <v>337</v>
      </c>
      <c r="GK92" t="s">
        <v>337</v>
      </c>
      <c r="GL92"/>
      <c r="GM92" s="128" t="s">
        <v>336</v>
      </c>
      <c r="GN92" t="s">
        <v>337</v>
      </c>
      <c r="GO92" t="s">
        <v>337</v>
      </c>
      <c r="GP92" t="s">
        <v>337</v>
      </c>
      <c r="GQ92"/>
    </row>
    <row r="93" spans="1:199" x14ac:dyDescent="0.2">
      <c r="A93" s="121" t="s">
        <v>317</v>
      </c>
      <c r="B93" s="12" t="s">
        <v>319</v>
      </c>
      <c r="C93" s="12" t="s">
        <v>19</v>
      </c>
      <c r="D93" s="12" t="s">
        <v>22</v>
      </c>
      <c r="E93" s="12" t="s">
        <v>323</v>
      </c>
      <c r="F93" s="14">
        <v>1</v>
      </c>
      <c r="G93" s="12">
        <v>100</v>
      </c>
      <c r="H93" s="12" t="s">
        <v>14</v>
      </c>
      <c r="I93" s="9" t="s">
        <v>49</v>
      </c>
      <c r="L93" s="12" t="s">
        <v>9</v>
      </c>
      <c r="M93" s="14" t="s">
        <v>170</v>
      </c>
      <c r="O93" s="12" t="s">
        <v>54</v>
      </c>
      <c r="P93" s="12" t="s">
        <v>155</v>
      </c>
      <c r="R93" s="14" t="s">
        <v>156</v>
      </c>
      <c r="AA93" s="13" t="s">
        <v>42</v>
      </c>
      <c r="AB93" s="122">
        <v>0.92578000000000005</v>
      </c>
      <c r="AD93" s="13">
        <v>8</v>
      </c>
      <c r="AE93" s="12">
        <v>0.1</v>
      </c>
      <c r="AF93" s="14">
        <v>5</v>
      </c>
      <c r="AH93" s="14">
        <v>1600</v>
      </c>
      <c r="AI93" s="12">
        <v>0</v>
      </c>
      <c r="AL93" s="14">
        <v>1600</v>
      </c>
      <c r="AO93" s="12">
        <v>1</v>
      </c>
      <c r="AP93" s="12">
        <v>1</v>
      </c>
      <c r="AQ93" s="14">
        <v>0.625</v>
      </c>
      <c r="AS93" s="12">
        <v>2</v>
      </c>
      <c r="AT93" s="122" t="s">
        <v>326</v>
      </c>
      <c r="AV93" s="9" t="s">
        <v>63</v>
      </c>
      <c r="AW93" s="12" t="s">
        <v>44</v>
      </c>
      <c r="BA93" s="14" t="s">
        <v>163</v>
      </c>
      <c r="BB93" s="12" t="s">
        <v>25</v>
      </c>
      <c r="BC93" s="12">
        <v>30</v>
      </c>
      <c r="BD93" s="12">
        <v>1</v>
      </c>
      <c r="BE93" s="12">
        <v>60</v>
      </c>
      <c r="BF93" s="12" t="s">
        <v>242</v>
      </c>
      <c r="BG93" s="12">
        <v>60</v>
      </c>
      <c r="BH93" s="14">
        <v>1</v>
      </c>
      <c r="BI93" s="122">
        <v>62500</v>
      </c>
      <c r="BJ93" s="122">
        <v>0.105</v>
      </c>
      <c r="BK93" s="122">
        <v>1.5</v>
      </c>
      <c r="BL93" s="122">
        <v>0.5</v>
      </c>
      <c r="BM93" s="16">
        <f t="shared" si="3"/>
        <v>30</v>
      </c>
      <c r="BN93" s="122">
        <v>2</v>
      </c>
      <c r="BO93" s="122">
        <v>-4</v>
      </c>
      <c r="BP93" s="122">
        <v>4</v>
      </c>
      <c r="BQ93" s="12">
        <v>10</v>
      </c>
      <c r="BR93" s="12" t="s">
        <v>203</v>
      </c>
      <c r="CH93" s="15" t="s">
        <v>191</v>
      </c>
      <c r="CK93" s="12"/>
      <c r="CL93" s="12"/>
      <c r="EC93" s="21" t="s">
        <v>36</v>
      </c>
      <c r="ED93" s="21">
        <v>10</v>
      </c>
      <c r="EE93" s="21">
        <v>8</v>
      </c>
      <c r="EF93" s="21">
        <v>4</v>
      </c>
      <c r="EN93" s="21"/>
      <c r="EX93" s="12" t="s">
        <v>158</v>
      </c>
      <c r="EY93">
        <v>13</v>
      </c>
      <c r="EZ93"/>
      <c r="FA93">
        <v>13</v>
      </c>
      <c r="FB93"/>
      <c r="FD93" s="115">
        <v>0.91820000000000002</v>
      </c>
      <c r="GH93" s="128">
        <v>9.5000000000000001E-2</v>
      </c>
      <c r="GI93" s="128">
        <v>8.2299999999999998E-2</v>
      </c>
      <c r="GJ93" s="128">
        <v>9.6799999999999997E-2</v>
      </c>
      <c r="GK93" s="128">
        <v>0.10290000000000001</v>
      </c>
      <c r="GL93"/>
      <c r="GM93" s="128">
        <v>9.6199999999999994E-2</v>
      </c>
      <c r="GN93" s="128">
        <v>8.4400000000000003E-2</v>
      </c>
      <c r="GO93" s="128">
        <v>9.7199999999999995E-2</v>
      </c>
      <c r="GP93" s="128">
        <v>0.10299999999999999</v>
      </c>
      <c r="GQ93"/>
    </row>
    <row r="94" spans="1:199" x14ac:dyDescent="0.2">
      <c r="A94" s="121" t="s">
        <v>317</v>
      </c>
      <c r="B94" s="12" t="s">
        <v>319</v>
      </c>
      <c r="C94" s="12" t="s">
        <v>19</v>
      </c>
      <c r="D94" s="12" t="s">
        <v>22</v>
      </c>
      <c r="E94" s="12" t="s">
        <v>323</v>
      </c>
      <c r="F94" s="14">
        <v>1</v>
      </c>
      <c r="G94" s="12">
        <v>100</v>
      </c>
      <c r="H94" s="12" t="s">
        <v>14</v>
      </c>
      <c r="I94" s="9" t="s">
        <v>49</v>
      </c>
      <c r="L94" s="12" t="s">
        <v>9</v>
      </c>
      <c r="M94" s="14" t="s">
        <v>170</v>
      </c>
      <c r="O94" s="12" t="s">
        <v>54</v>
      </c>
      <c r="P94" s="12" t="s">
        <v>155</v>
      </c>
      <c r="R94" s="14" t="s">
        <v>156</v>
      </c>
      <c r="AA94" s="13" t="s">
        <v>42</v>
      </c>
      <c r="AB94" s="122">
        <v>0.92578000000000005</v>
      </c>
      <c r="AD94" s="13">
        <v>8</v>
      </c>
      <c r="AE94" s="12">
        <v>0.1</v>
      </c>
      <c r="AF94" s="14">
        <v>5</v>
      </c>
      <c r="AH94" s="14">
        <v>1600</v>
      </c>
      <c r="AI94" s="14">
        <v>0</v>
      </c>
      <c r="AL94" s="14">
        <v>1600</v>
      </c>
      <c r="AO94" s="12">
        <v>1</v>
      </c>
      <c r="AP94" s="12">
        <v>1</v>
      </c>
      <c r="AQ94" s="14">
        <v>0.625</v>
      </c>
      <c r="AS94" s="12">
        <v>2</v>
      </c>
      <c r="AT94" s="122" t="s">
        <v>326</v>
      </c>
      <c r="AV94" s="9" t="s">
        <v>63</v>
      </c>
      <c r="AW94" s="12" t="s">
        <v>44</v>
      </c>
      <c r="BA94" s="14" t="s">
        <v>163</v>
      </c>
      <c r="BB94" s="12" t="s">
        <v>25</v>
      </c>
      <c r="BC94" s="12">
        <v>30</v>
      </c>
      <c r="BD94" s="12">
        <v>1</v>
      </c>
      <c r="BE94" s="12">
        <v>60</v>
      </c>
      <c r="BF94" s="12" t="s">
        <v>242</v>
      </c>
      <c r="BG94" s="12">
        <v>60</v>
      </c>
      <c r="BH94" s="14">
        <v>1</v>
      </c>
      <c r="BI94" s="122">
        <v>62500</v>
      </c>
      <c r="BJ94" s="122">
        <v>0.105</v>
      </c>
      <c r="BK94" s="122">
        <v>1.5</v>
      </c>
      <c r="BL94" s="122">
        <v>0.5</v>
      </c>
      <c r="BM94" s="16">
        <f t="shared" si="3"/>
        <v>30</v>
      </c>
      <c r="BN94" s="122">
        <v>2</v>
      </c>
      <c r="BO94" s="122">
        <v>-4</v>
      </c>
      <c r="BP94" s="122">
        <v>4</v>
      </c>
      <c r="BQ94" s="12">
        <v>10</v>
      </c>
      <c r="BR94" s="12" t="s">
        <v>203</v>
      </c>
      <c r="CH94" s="15" t="s">
        <v>191</v>
      </c>
      <c r="CK94" s="12"/>
      <c r="CL94" s="12"/>
      <c r="EC94" s="21" t="s">
        <v>36</v>
      </c>
      <c r="ED94" s="21">
        <v>16</v>
      </c>
      <c r="EE94" s="21">
        <v>14</v>
      </c>
      <c r="EF94" s="21">
        <v>4</v>
      </c>
      <c r="EN94" s="21"/>
      <c r="EX94" s="12" t="s">
        <v>158</v>
      </c>
      <c r="EY94">
        <v>13</v>
      </c>
      <c r="EZ94"/>
      <c r="FA94">
        <v>13</v>
      </c>
      <c r="FB94"/>
      <c r="FD94" s="115">
        <v>0.93530000000000002</v>
      </c>
      <c r="GH94" s="128">
        <v>5.96E-2</v>
      </c>
      <c r="GI94" s="128">
        <v>5.2900000000000003E-2</v>
      </c>
      <c r="GJ94" s="128">
        <v>6.0400000000000002E-2</v>
      </c>
      <c r="GK94" s="128">
        <v>6.3600000000000004E-2</v>
      </c>
      <c r="GL94"/>
      <c r="GM94" s="128">
        <v>6.0100000000000001E-2</v>
      </c>
      <c r="GN94" s="128">
        <v>5.3800000000000001E-2</v>
      </c>
      <c r="GO94" s="128">
        <v>6.0499999999999998E-2</v>
      </c>
      <c r="GP94" s="128">
        <v>6.3700000000000007E-2</v>
      </c>
      <c r="GQ94"/>
    </row>
    <row r="95" spans="1:199" x14ac:dyDescent="0.2">
      <c r="A95" s="121" t="s">
        <v>318</v>
      </c>
      <c r="B95" s="12" t="s">
        <v>319</v>
      </c>
      <c r="C95" s="12" t="s">
        <v>19</v>
      </c>
      <c r="D95" s="12" t="s">
        <v>22</v>
      </c>
      <c r="E95" s="12" t="s">
        <v>323</v>
      </c>
      <c r="F95" s="14">
        <v>1</v>
      </c>
      <c r="G95" s="12">
        <v>100</v>
      </c>
      <c r="H95" s="12" t="s">
        <v>14</v>
      </c>
      <c r="I95" s="9" t="s">
        <v>49</v>
      </c>
      <c r="L95" s="12" t="s">
        <v>9</v>
      </c>
      <c r="M95" s="14" t="s">
        <v>170</v>
      </c>
      <c r="O95" s="12" t="s">
        <v>54</v>
      </c>
      <c r="P95" s="12" t="s">
        <v>155</v>
      </c>
      <c r="R95" s="14" t="s">
        <v>156</v>
      </c>
      <c r="AA95" s="13" t="s">
        <v>42</v>
      </c>
      <c r="AB95" s="122">
        <v>0.92578000000000005</v>
      </c>
      <c r="AD95" s="13">
        <v>8</v>
      </c>
      <c r="AE95" s="12">
        <v>0.1</v>
      </c>
      <c r="AF95" s="14">
        <v>5</v>
      </c>
      <c r="AH95" s="14">
        <v>1600</v>
      </c>
      <c r="AI95" s="12">
        <v>0</v>
      </c>
      <c r="AL95" s="14">
        <v>1600</v>
      </c>
      <c r="AO95" s="12">
        <v>1</v>
      </c>
      <c r="AP95" s="12">
        <v>1</v>
      </c>
      <c r="AQ95" s="14">
        <v>0.625</v>
      </c>
      <c r="AS95" s="12">
        <v>2</v>
      </c>
      <c r="AT95" s="122" t="s">
        <v>326</v>
      </c>
      <c r="AV95" s="9" t="s">
        <v>63</v>
      </c>
      <c r="AW95" s="12" t="s">
        <v>44</v>
      </c>
      <c r="BA95" s="14" t="s">
        <v>163</v>
      </c>
      <c r="BB95" s="12" t="s">
        <v>25</v>
      </c>
      <c r="BC95" s="12">
        <v>30</v>
      </c>
      <c r="BD95" s="12">
        <v>1</v>
      </c>
      <c r="BE95" s="12">
        <v>60</v>
      </c>
      <c r="BF95" s="12" t="s">
        <v>242</v>
      </c>
      <c r="BG95" s="12">
        <v>60</v>
      </c>
      <c r="BH95" s="14">
        <v>1</v>
      </c>
      <c r="BI95" s="122">
        <v>62500</v>
      </c>
      <c r="BJ95" s="122">
        <v>0.105</v>
      </c>
      <c r="BK95" s="122">
        <v>1.5</v>
      </c>
      <c r="BL95" s="122">
        <v>0.5</v>
      </c>
      <c r="BM95" s="16">
        <f t="shared" si="3"/>
        <v>30</v>
      </c>
      <c r="BN95" s="122">
        <v>2</v>
      </c>
      <c r="BO95" s="122">
        <v>-4</v>
      </c>
      <c r="BP95" s="122">
        <v>4</v>
      </c>
      <c r="BQ95" s="12">
        <v>10</v>
      </c>
      <c r="BR95" s="12" t="s">
        <v>203</v>
      </c>
      <c r="CH95" s="15" t="s">
        <v>191</v>
      </c>
      <c r="CK95" s="12"/>
      <c r="CL95" s="12"/>
      <c r="EC95" s="21" t="s">
        <v>37</v>
      </c>
      <c r="ED95" s="21">
        <v>16</v>
      </c>
      <c r="EE95" s="21">
        <v>8</v>
      </c>
      <c r="EF95" s="21">
        <v>4</v>
      </c>
      <c r="EN95" s="21"/>
      <c r="EX95" s="12" t="s">
        <v>158</v>
      </c>
      <c r="EY95">
        <v>13</v>
      </c>
      <c r="EZ95"/>
      <c r="FA95">
        <v>13</v>
      </c>
      <c r="FB95"/>
      <c r="FD95" s="115">
        <v>0.91969999999999996</v>
      </c>
      <c r="GH95" s="128">
        <v>0.313</v>
      </c>
      <c r="GI95" s="128">
        <v>0.30990000000000001</v>
      </c>
      <c r="GJ95" s="128">
        <v>0.31340000000000001</v>
      </c>
      <c r="GK95" s="128">
        <v>0.3392</v>
      </c>
      <c r="GL95"/>
      <c r="GM95" s="128">
        <v>0.32229999999999998</v>
      </c>
      <c r="GN95" s="128">
        <v>0.31459999999999999</v>
      </c>
      <c r="GO95" s="128">
        <v>0.32550000000000001</v>
      </c>
      <c r="GP95" s="128">
        <v>0.35160000000000002</v>
      </c>
      <c r="GQ95"/>
    </row>
    <row r="96" spans="1:199" x14ac:dyDescent="0.2">
      <c r="A96" s="121" t="s">
        <v>317</v>
      </c>
      <c r="B96" s="12" t="s">
        <v>319</v>
      </c>
      <c r="C96" s="12" t="s">
        <v>19</v>
      </c>
      <c r="D96" s="12" t="s">
        <v>22</v>
      </c>
      <c r="E96" s="12" t="s">
        <v>323</v>
      </c>
      <c r="F96" s="14">
        <v>1</v>
      </c>
      <c r="G96" s="12">
        <v>100</v>
      </c>
      <c r="H96" s="12" t="s">
        <v>14</v>
      </c>
      <c r="I96" s="9" t="s">
        <v>49</v>
      </c>
      <c r="L96" s="12" t="s">
        <v>9</v>
      </c>
      <c r="M96" s="14" t="s">
        <v>170</v>
      </c>
      <c r="O96" s="12" t="s">
        <v>54</v>
      </c>
      <c r="P96" s="12" t="s">
        <v>155</v>
      </c>
      <c r="R96" s="14" t="s">
        <v>156</v>
      </c>
      <c r="AA96" s="13" t="s">
        <v>42</v>
      </c>
      <c r="AB96" s="122">
        <v>0.92578000000000005</v>
      </c>
      <c r="AD96" s="13">
        <v>8</v>
      </c>
      <c r="AE96" s="12">
        <v>0.1</v>
      </c>
      <c r="AF96" s="14">
        <v>5</v>
      </c>
      <c r="AH96" s="14">
        <v>1600</v>
      </c>
      <c r="AI96" s="14">
        <v>0</v>
      </c>
      <c r="AL96" s="14">
        <v>1600</v>
      </c>
      <c r="AO96" s="12">
        <v>1</v>
      </c>
      <c r="AP96" s="12">
        <v>1</v>
      </c>
      <c r="AQ96" s="14">
        <v>0.625</v>
      </c>
      <c r="AS96" s="12">
        <v>2</v>
      </c>
      <c r="AT96" s="122" t="s">
        <v>326</v>
      </c>
      <c r="AV96" s="9" t="s">
        <v>63</v>
      </c>
      <c r="AW96" s="12" t="s">
        <v>44</v>
      </c>
      <c r="BA96" s="14" t="s">
        <v>163</v>
      </c>
      <c r="BB96" s="12" t="s">
        <v>25</v>
      </c>
      <c r="BC96" s="12">
        <v>30</v>
      </c>
      <c r="BD96" s="12">
        <v>1</v>
      </c>
      <c r="BE96" s="12">
        <v>60</v>
      </c>
      <c r="BF96" s="12" t="s">
        <v>242</v>
      </c>
      <c r="BG96" s="12">
        <v>60</v>
      </c>
      <c r="BH96" s="14">
        <v>1</v>
      </c>
      <c r="BI96" s="122">
        <v>62500</v>
      </c>
      <c r="BJ96" s="122">
        <v>0.105</v>
      </c>
      <c r="BK96" s="122">
        <v>1.5</v>
      </c>
      <c r="BL96" s="122">
        <v>0.5</v>
      </c>
      <c r="BM96" s="16">
        <f t="shared" si="3"/>
        <v>30</v>
      </c>
      <c r="BN96" s="122">
        <v>2</v>
      </c>
      <c r="BO96" s="122">
        <v>-4</v>
      </c>
      <c r="BP96" s="122">
        <v>4</v>
      </c>
      <c r="BQ96" s="12">
        <v>10</v>
      </c>
      <c r="BR96" s="12" t="s">
        <v>203</v>
      </c>
      <c r="CH96" s="15" t="s">
        <v>191</v>
      </c>
      <c r="CK96" s="12"/>
      <c r="CL96" s="12"/>
      <c r="EC96" s="21" t="s">
        <v>87</v>
      </c>
      <c r="ED96" s="21"/>
      <c r="EE96" s="21"/>
      <c r="EF96" s="21"/>
      <c r="EN96" s="21"/>
      <c r="EX96" s="12" t="s">
        <v>158</v>
      </c>
      <c r="EY96">
        <v>13</v>
      </c>
      <c r="EZ96"/>
      <c r="FA96">
        <v>13</v>
      </c>
      <c r="FB96"/>
      <c r="FD96" s="115">
        <v>0.92669999999999997</v>
      </c>
      <c r="GH96" s="128">
        <v>0.48480000000000001</v>
      </c>
      <c r="GI96" s="128">
        <v>0.4607</v>
      </c>
      <c r="GJ96" s="128">
        <v>0.4899</v>
      </c>
      <c r="GK96" s="128">
        <v>0.50670000000000004</v>
      </c>
      <c r="GL96"/>
      <c r="GM96" s="128">
        <v>0.48749999999999999</v>
      </c>
      <c r="GN96" s="128">
        <v>0.47199999999999998</v>
      </c>
      <c r="GO96" s="128">
        <v>0.49049999999999999</v>
      </c>
      <c r="GP96" s="128">
        <v>0.50680000000000003</v>
      </c>
      <c r="GQ96"/>
    </row>
    <row r="97" spans="1:199" x14ac:dyDescent="0.2">
      <c r="A97" s="121" t="s">
        <v>318</v>
      </c>
      <c r="B97" s="12" t="s">
        <v>319</v>
      </c>
      <c r="C97" s="12" t="s">
        <v>19</v>
      </c>
      <c r="D97" s="12" t="s">
        <v>22</v>
      </c>
      <c r="E97" s="12" t="s">
        <v>323</v>
      </c>
      <c r="F97" s="14">
        <v>1</v>
      </c>
      <c r="G97" s="12">
        <v>100</v>
      </c>
      <c r="H97" s="12" t="s">
        <v>14</v>
      </c>
      <c r="I97" s="9" t="s">
        <v>49</v>
      </c>
      <c r="L97" s="12" t="s">
        <v>9</v>
      </c>
      <c r="M97" s="14" t="s">
        <v>170</v>
      </c>
      <c r="O97" s="12" t="s">
        <v>54</v>
      </c>
      <c r="P97" s="12" t="s">
        <v>155</v>
      </c>
      <c r="R97" s="14" t="s">
        <v>156</v>
      </c>
      <c r="AA97" s="13" t="s">
        <v>42</v>
      </c>
      <c r="AB97" s="122">
        <v>0.92578000000000005</v>
      </c>
      <c r="AD97" s="13">
        <v>8</v>
      </c>
      <c r="AE97" s="12">
        <v>0.1</v>
      </c>
      <c r="AF97" s="14">
        <v>5</v>
      </c>
      <c r="AH97" s="14">
        <v>1600</v>
      </c>
      <c r="AI97" s="12">
        <v>0</v>
      </c>
      <c r="AL97" s="14">
        <v>1600</v>
      </c>
      <c r="AO97" s="12">
        <v>1</v>
      </c>
      <c r="AP97" s="12">
        <v>1</v>
      </c>
      <c r="AQ97" s="14">
        <v>0.625</v>
      </c>
      <c r="AS97" s="12">
        <v>2</v>
      </c>
      <c r="AT97" s="122" t="s">
        <v>326</v>
      </c>
      <c r="AV97" s="9" t="s">
        <v>63</v>
      </c>
      <c r="AW97" s="12" t="s">
        <v>44</v>
      </c>
      <c r="BA97" s="14" t="s">
        <v>163</v>
      </c>
      <c r="BB97" s="12" t="s">
        <v>25</v>
      </c>
      <c r="BC97" s="12">
        <v>45</v>
      </c>
      <c r="BD97" s="12">
        <v>1</v>
      </c>
      <c r="BE97" s="12">
        <v>60</v>
      </c>
      <c r="BF97" s="12" t="s">
        <v>242</v>
      </c>
      <c r="BG97" s="12">
        <v>60</v>
      </c>
      <c r="BH97" s="14">
        <v>1</v>
      </c>
      <c r="BI97" s="14">
        <v>93750</v>
      </c>
      <c r="BJ97" s="122">
        <v>0.105</v>
      </c>
      <c r="BK97" s="122">
        <v>1.5</v>
      </c>
      <c r="BL97" s="122">
        <v>0.5</v>
      </c>
      <c r="BM97" s="16">
        <f t="shared" si="3"/>
        <v>45</v>
      </c>
      <c r="BN97" s="122">
        <v>2</v>
      </c>
      <c r="BO97" s="122">
        <v>-4</v>
      </c>
      <c r="BP97" s="122">
        <v>4</v>
      </c>
      <c r="BQ97" s="12">
        <v>10</v>
      </c>
      <c r="BR97" s="12" t="s">
        <v>203</v>
      </c>
      <c r="CH97" s="15" t="s">
        <v>191</v>
      </c>
      <c r="CK97" s="12"/>
      <c r="CL97" s="12"/>
      <c r="EC97" s="21" t="s">
        <v>190</v>
      </c>
      <c r="ED97" s="21"/>
      <c r="EE97" s="21"/>
      <c r="EF97" s="21"/>
      <c r="EN97" s="21"/>
      <c r="EX97" s="12" t="s">
        <v>158</v>
      </c>
      <c r="EY97">
        <v>4</v>
      </c>
      <c r="EZ97"/>
      <c r="FA97">
        <v>8</v>
      </c>
      <c r="FB97"/>
      <c r="FD97" s="115">
        <v>1</v>
      </c>
      <c r="GH97" s="128" t="s">
        <v>337</v>
      </c>
      <c r="GI97" t="s">
        <v>337</v>
      </c>
      <c r="GJ97" t="s">
        <v>337</v>
      </c>
      <c r="GK97" t="s">
        <v>337</v>
      </c>
      <c r="GL97"/>
      <c r="GM97" s="128" t="s">
        <v>336</v>
      </c>
      <c r="GN97" t="s">
        <v>337</v>
      </c>
      <c r="GO97" t="s">
        <v>337</v>
      </c>
      <c r="GP97" t="s">
        <v>337</v>
      </c>
      <c r="GQ97"/>
    </row>
    <row r="98" spans="1:199" x14ac:dyDescent="0.2">
      <c r="A98" s="121" t="s">
        <v>317</v>
      </c>
      <c r="B98" s="12" t="s">
        <v>319</v>
      </c>
      <c r="C98" s="12" t="s">
        <v>19</v>
      </c>
      <c r="D98" s="12" t="s">
        <v>22</v>
      </c>
      <c r="E98" s="12" t="s">
        <v>323</v>
      </c>
      <c r="F98" s="14">
        <v>1</v>
      </c>
      <c r="G98" s="12">
        <v>100</v>
      </c>
      <c r="H98" s="12" t="s">
        <v>14</v>
      </c>
      <c r="I98" s="9" t="s">
        <v>49</v>
      </c>
      <c r="L98" s="12" t="s">
        <v>9</v>
      </c>
      <c r="M98" s="14" t="s">
        <v>170</v>
      </c>
      <c r="O98" s="12" t="s">
        <v>54</v>
      </c>
      <c r="P98" s="12" t="s">
        <v>155</v>
      </c>
      <c r="R98" s="14" t="s">
        <v>156</v>
      </c>
      <c r="AA98" s="13" t="s">
        <v>42</v>
      </c>
      <c r="AB98" s="122">
        <v>0.92578000000000005</v>
      </c>
      <c r="AD98" s="13">
        <v>8</v>
      </c>
      <c r="AE98" s="12">
        <v>0.1</v>
      </c>
      <c r="AF98" s="14">
        <v>5</v>
      </c>
      <c r="AH98" s="14">
        <v>1600</v>
      </c>
      <c r="AI98" s="14">
        <v>0</v>
      </c>
      <c r="AL98" s="14">
        <v>1600</v>
      </c>
      <c r="AO98" s="12">
        <v>1</v>
      </c>
      <c r="AP98" s="12">
        <v>1</v>
      </c>
      <c r="AQ98" s="14">
        <v>0.625</v>
      </c>
      <c r="AS98" s="12">
        <v>2</v>
      </c>
      <c r="AT98" s="122" t="s">
        <v>326</v>
      </c>
      <c r="AV98" s="9" t="s">
        <v>63</v>
      </c>
      <c r="AW98" s="12" t="s">
        <v>44</v>
      </c>
      <c r="BA98" s="14" t="s">
        <v>163</v>
      </c>
      <c r="BB98" s="12" t="s">
        <v>25</v>
      </c>
      <c r="BC98" s="12">
        <v>45</v>
      </c>
      <c r="BD98" s="12">
        <v>1</v>
      </c>
      <c r="BE98" s="12">
        <v>60</v>
      </c>
      <c r="BF98" s="12" t="s">
        <v>242</v>
      </c>
      <c r="BG98" s="12">
        <v>60</v>
      </c>
      <c r="BH98" s="14">
        <v>1</v>
      </c>
      <c r="BI98" s="14">
        <v>93750</v>
      </c>
      <c r="BJ98" s="122">
        <v>0.105</v>
      </c>
      <c r="BK98" s="122">
        <v>1.5</v>
      </c>
      <c r="BL98" s="122">
        <v>0.5</v>
      </c>
      <c r="BM98" s="16">
        <f t="shared" si="3"/>
        <v>45</v>
      </c>
      <c r="BN98" s="122">
        <v>2</v>
      </c>
      <c r="BO98" s="122">
        <v>-4</v>
      </c>
      <c r="BP98" s="122">
        <v>4</v>
      </c>
      <c r="BQ98" s="12">
        <v>10</v>
      </c>
      <c r="BR98" s="12" t="s">
        <v>203</v>
      </c>
      <c r="CH98" s="15" t="s">
        <v>191</v>
      </c>
      <c r="CK98" s="12"/>
      <c r="CL98" s="12"/>
      <c r="EC98" s="21" t="s">
        <v>36</v>
      </c>
      <c r="ED98" s="21">
        <v>10</v>
      </c>
      <c r="EE98" s="21">
        <v>8</v>
      </c>
      <c r="EF98" s="21">
        <v>4</v>
      </c>
      <c r="EN98" s="21"/>
      <c r="EX98" s="12" t="s">
        <v>158</v>
      </c>
      <c r="EY98">
        <v>4</v>
      </c>
      <c r="EZ98"/>
      <c r="FA98">
        <v>8</v>
      </c>
      <c r="FB98"/>
      <c r="FD98" s="115">
        <v>1</v>
      </c>
      <c r="GH98" s="128">
        <v>9.1999999999999998E-2</v>
      </c>
      <c r="GI98" s="128">
        <v>8.8499999999999995E-2</v>
      </c>
      <c r="GJ98" s="128">
        <v>9.4299999999999995E-2</v>
      </c>
      <c r="GK98" s="128">
        <v>0.1022</v>
      </c>
      <c r="GL98"/>
      <c r="GM98" s="128">
        <v>9.1999999999999998E-2</v>
      </c>
      <c r="GN98" s="128">
        <v>8.8499999999999995E-2</v>
      </c>
      <c r="GO98" s="128">
        <v>9.4299999999999995E-2</v>
      </c>
      <c r="GP98" s="128">
        <v>0.1022</v>
      </c>
      <c r="GQ98"/>
    </row>
    <row r="99" spans="1:199" x14ac:dyDescent="0.2">
      <c r="A99" s="121" t="s">
        <v>318</v>
      </c>
      <c r="B99" s="12" t="s">
        <v>319</v>
      </c>
      <c r="C99" s="12" t="s">
        <v>19</v>
      </c>
      <c r="D99" s="12" t="s">
        <v>22</v>
      </c>
      <c r="E99" s="12" t="s">
        <v>323</v>
      </c>
      <c r="F99" s="14">
        <v>1</v>
      </c>
      <c r="G99" s="12">
        <v>100</v>
      </c>
      <c r="H99" s="12" t="s">
        <v>14</v>
      </c>
      <c r="I99" s="9" t="s">
        <v>49</v>
      </c>
      <c r="L99" s="12" t="s">
        <v>9</v>
      </c>
      <c r="M99" s="14" t="s">
        <v>170</v>
      </c>
      <c r="O99" s="12" t="s">
        <v>54</v>
      </c>
      <c r="P99" s="12" t="s">
        <v>155</v>
      </c>
      <c r="R99" s="14" t="s">
        <v>156</v>
      </c>
      <c r="AA99" s="13" t="s">
        <v>42</v>
      </c>
      <c r="AB99" s="122">
        <v>0.92578000000000005</v>
      </c>
      <c r="AD99" s="13">
        <v>8</v>
      </c>
      <c r="AE99" s="12">
        <v>0.1</v>
      </c>
      <c r="AF99" s="14">
        <v>5</v>
      </c>
      <c r="AH99" s="14">
        <v>1600</v>
      </c>
      <c r="AI99" s="12">
        <v>0</v>
      </c>
      <c r="AL99" s="14">
        <v>1600</v>
      </c>
      <c r="AO99" s="12">
        <v>1</v>
      </c>
      <c r="AP99" s="12">
        <v>1</v>
      </c>
      <c r="AQ99" s="14">
        <v>0.625</v>
      </c>
      <c r="AS99" s="12">
        <v>2</v>
      </c>
      <c r="AT99" s="122" t="s">
        <v>326</v>
      </c>
      <c r="AV99" s="9" t="s">
        <v>63</v>
      </c>
      <c r="AW99" s="12" t="s">
        <v>44</v>
      </c>
      <c r="BA99" s="14" t="s">
        <v>163</v>
      </c>
      <c r="BB99" s="12" t="s">
        <v>25</v>
      </c>
      <c r="BC99" s="12">
        <v>45</v>
      </c>
      <c r="BD99" s="12">
        <v>1</v>
      </c>
      <c r="BE99" s="12">
        <v>60</v>
      </c>
      <c r="BF99" s="12" t="s">
        <v>242</v>
      </c>
      <c r="BG99" s="12">
        <v>60</v>
      </c>
      <c r="BH99" s="14">
        <v>1</v>
      </c>
      <c r="BI99" s="14">
        <v>93750</v>
      </c>
      <c r="BJ99" s="122">
        <v>0.105</v>
      </c>
      <c r="BK99" s="122">
        <v>1.5</v>
      </c>
      <c r="BL99" s="122">
        <v>0.5</v>
      </c>
      <c r="BM99" s="16">
        <f t="shared" si="3"/>
        <v>45</v>
      </c>
      <c r="BN99" s="122">
        <v>2</v>
      </c>
      <c r="BO99" s="122">
        <v>-4</v>
      </c>
      <c r="BP99" s="122">
        <v>4</v>
      </c>
      <c r="BQ99" s="12">
        <v>10</v>
      </c>
      <c r="BR99" s="12" t="s">
        <v>203</v>
      </c>
      <c r="CH99" s="15" t="s">
        <v>191</v>
      </c>
      <c r="CK99" s="12"/>
      <c r="CL99" s="12"/>
      <c r="EC99" s="21" t="s">
        <v>36</v>
      </c>
      <c r="ED99" s="21">
        <v>16</v>
      </c>
      <c r="EE99" s="21">
        <v>14</v>
      </c>
      <c r="EF99" s="21">
        <v>4</v>
      </c>
      <c r="EN99" s="21"/>
      <c r="EX99" s="12" t="s">
        <v>158</v>
      </c>
      <c r="EY99">
        <v>4</v>
      </c>
      <c r="EZ99"/>
      <c r="FA99">
        <v>8</v>
      </c>
      <c r="FB99"/>
      <c r="FD99" s="115">
        <v>1</v>
      </c>
      <c r="GH99" s="128">
        <v>6.0600000000000001E-2</v>
      </c>
      <c r="GI99" s="128">
        <v>5.6800000000000003E-2</v>
      </c>
      <c r="GJ99" s="128">
        <v>6.0900000000000003E-2</v>
      </c>
      <c r="GK99" s="128">
        <v>6.3100000000000003E-2</v>
      </c>
      <c r="GL99"/>
      <c r="GM99" s="128">
        <v>6.0600000000000001E-2</v>
      </c>
      <c r="GN99" s="128">
        <v>5.6800000000000003E-2</v>
      </c>
      <c r="GO99" s="128">
        <v>6.0900000000000003E-2</v>
      </c>
      <c r="GP99" s="128">
        <v>6.3100000000000003E-2</v>
      </c>
      <c r="GQ99"/>
    </row>
    <row r="100" spans="1:199" x14ac:dyDescent="0.2">
      <c r="A100" s="121" t="s">
        <v>317</v>
      </c>
      <c r="B100" s="12" t="s">
        <v>319</v>
      </c>
      <c r="C100" s="12" t="s">
        <v>19</v>
      </c>
      <c r="D100" s="12" t="s">
        <v>22</v>
      </c>
      <c r="E100" s="12" t="s">
        <v>323</v>
      </c>
      <c r="F100" s="14">
        <v>1</v>
      </c>
      <c r="G100" s="12">
        <v>100</v>
      </c>
      <c r="H100" s="12" t="s">
        <v>14</v>
      </c>
      <c r="I100" s="9" t="s">
        <v>49</v>
      </c>
      <c r="L100" s="12" t="s">
        <v>9</v>
      </c>
      <c r="M100" s="14" t="s">
        <v>170</v>
      </c>
      <c r="O100" s="12" t="s">
        <v>54</v>
      </c>
      <c r="P100" s="12" t="s">
        <v>155</v>
      </c>
      <c r="R100" s="14" t="s">
        <v>156</v>
      </c>
      <c r="AA100" s="13" t="s">
        <v>42</v>
      </c>
      <c r="AB100" s="122">
        <v>0.92578000000000005</v>
      </c>
      <c r="AD100" s="13">
        <v>8</v>
      </c>
      <c r="AE100" s="12">
        <v>0.1</v>
      </c>
      <c r="AF100" s="14">
        <v>5</v>
      </c>
      <c r="AH100" s="14">
        <v>1600</v>
      </c>
      <c r="AI100" s="14">
        <v>0</v>
      </c>
      <c r="AL100" s="14">
        <v>1600</v>
      </c>
      <c r="AO100" s="12">
        <v>1</v>
      </c>
      <c r="AP100" s="12">
        <v>1</v>
      </c>
      <c r="AQ100" s="14">
        <v>0.625</v>
      </c>
      <c r="AS100" s="12">
        <v>2</v>
      </c>
      <c r="AT100" s="122" t="s">
        <v>326</v>
      </c>
      <c r="AV100" s="9" t="s">
        <v>63</v>
      </c>
      <c r="AW100" s="12" t="s">
        <v>44</v>
      </c>
      <c r="BA100" s="14" t="s">
        <v>163</v>
      </c>
      <c r="BB100" s="12" t="s">
        <v>25</v>
      </c>
      <c r="BC100" s="12">
        <v>45</v>
      </c>
      <c r="BD100" s="12">
        <v>1</v>
      </c>
      <c r="BE100" s="12">
        <v>60</v>
      </c>
      <c r="BF100" s="12" t="s">
        <v>242</v>
      </c>
      <c r="BG100" s="12">
        <v>60</v>
      </c>
      <c r="BH100" s="14">
        <v>1</v>
      </c>
      <c r="BI100" s="14">
        <v>93750</v>
      </c>
      <c r="BJ100" s="122">
        <v>0.105</v>
      </c>
      <c r="BK100" s="122">
        <v>1.5</v>
      </c>
      <c r="BL100" s="122">
        <v>0.5</v>
      </c>
      <c r="BM100" s="16">
        <f t="shared" si="3"/>
        <v>45</v>
      </c>
      <c r="BN100" s="122">
        <v>2</v>
      </c>
      <c r="BO100" s="122">
        <v>-4</v>
      </c>
      <c r="BP100" s="122">
        <v>4</v>
      </c>
      <c r="BQ100" s="12">
        <v>10</v>
      </c>
      <c r="BR100" s="12" t="s">
        <v>203</v>
      </c>
      <c r="CH100" s="15" t="s">
        <v>191</v>
      </c>
      <c r="CK100" s="12"/>
      <c r="CL100" s="12"/>
      <c r="EC100" s="21" t="s">
        <v>37</v>
      </c>
      <c r="ED100" s="21">
        <v>16</v>
      </c>
      <c r="EE100" s="21">
        <v>8</v>
      </c>
      <c r="EF100" s="21">
        <v>4</v>
      </c>
      <c r="EN100" s="21"/>
      <c r="EX100" s="12" t="s">
        <v>158</v>
      </c>
      <c r="EY100">
        <v>4</v>
      </c>
      <c r="EZ100"/>
      <c r="FA100">
        <v>8</v>
      </c>
      <c r="FB100"/>
      <c r="FD100" s="115">
        <v>1</v>
      </c>
      <c r="GH100" s="128">
        <v>0.28570000000000001</v>
      </c>
      <c r="GI100" s="128">
        <v>0.27400000000000002</v>
      </c>
      <c r="GJ100" s="128">
        <v>0.28710000000000002</v>
      </c>
      <c r="GK100" s="128">
        <v>0.30099999999999999</v>
      </c>
      <c r="GL100"/>
      <c r="GM100" s="128">
        <v>0.28570000000000001</v>
      </c>
      <c r="GN100" s="128">
        <v>0.27400000000000002</v>
      </c>
      <c r="GO100" s="128">
        <v>0.28710000000000002</v>
      </c>
      <c r="GP100" s="128">
        <v>0.30099999999999999</v>
      </c>
      <c r="GQ100"/>
    </row>
    <row r="101" spans="1:199" x14ac:dyDescent="0.2">
      <c r="A101" s="121" t="s">
        <v>318</v>
      </c>
      <c r="B101" s="12" t="s">
        <v>319</v>
      </c>
      <c r="C101" s="12" t="s">
        <v>19</v>
      </c>
      <c r="D101" s="12" t="s">
        <v>22</v>
      </c>
      <c r="E101" s="12" t="s">
        <v>323</v>
      </c>
      <c r="F101" s="14">
        <v>1</v>
      </c>
      <c r="G101" s="12">
        <v>100</v>
      </c>
      <c r="H101" s="12" t="s">
        <v>14</v>
      </c>
      <c r="I101" s="9" t="s">
        <v>49</v>
      </c>
      <c r="L101" s="12" t="s">
        <v>9</v>
      </c>
      <c r="M101" s="14" t="s">
        <v>170</v>
      </c>
      <c r="O101" s="12" t="s">
        <v>54</v>
      </c>
      <c r="P101" s="12" t="s">
        <v>155</v>
      </c>
      <c r="R101" s="14" t="s">
        <v>156</v>
      </c>
      <c r="AA101" s="13" t="s">
        <v>42</v>
      </c>
      <c r="AB101" s="122">
        <v>0.92578000000000005</v>
      </c>
      <c r="AD101" s="13">
        <v>8</v>
      </c>
      <c r="AE101" s="12">
        <v>0.1</v>
      </c>
      <c r="AF101" s="14">
        <v>5</v>
      </c>
      <c r="AH101" s="14">
        <v>1600</v>
      </c>
      <c r="AI101" s="12">
        <v>0</v>
      </c>
      <c r="AL101" s="14">
        <v>1600</v>
      </c>
      <c r="AO101" s="12">
        <v>1</v>
      </c>
      <c r="AP101" s="12">
        <v>1</v>
      </c>
      <c r="AQ101" s="14">
        <v>0.625</v>
      </c>
      <c r="AS101" s="12">
        <v>2</v>
      </c>
      <c r="AT101" s="122" t="s">
        <v>326</v>
      </c>
      <c r="AV101" s="9" t="s">
        <v>63</v>
      </c>
      <c r="AW101" s="12" t="s">
        <v>44</v>
      </c>
      <c r="BA101" s="14" t="s">
        <v>163</v>
      </c>
      <c r="BB101" s="12" t="s">
        <v>25</v>
      </c>
      <c r="BC101" s="12">
        <v>45</v>
      </c>
      <c r="BD101" s="12">
        <v>1</v>
      </c>
      <c r="BE101" s="12">
        <v>60</v>
      </c>
      <c r="BF101" s="12" t="s">
        <v>242</v>
      </c>
      <c r="BG101" s="12">
        <v>60</v>
      </c>
      <c r="BH101" s="14">
        <v>1</v>
      </c>
      <c r="BI101" s="14">
        <v>93750</v>
      </c>
      <c r="BJ101" s="122">
        <v>0.105</v>
      </c>
      <c r="BK101" s="122">
        <v>1.5</v>
      </c>
      <c r="BL101" s="122">
        <v>0.5</v>
      </c>
      <c r="BM101" s="16">
        <f t="shared" si="3"/>
        <v>45</v>
      </c>
      <c r="BN101" s="122">
        <v>2</v>
      </c>
      <c r="BO101" s="122">
        <v>-4</v>
      </c>
      <c r="BP101" s="122">
        <v>4</v>
      </c>
      <c r="BQ101" s="12">
        <v>10</v>
      </c>
      <c r="BR101" s="12" t="s">
        <v>203</v>
      </c>
      <c r="CH101" s="15" t="s">
        <v>191</v>
      </c>
      <c r="CK101" s="12"/>
      <c r="CL101" s="12"/>
      <c r="EC101" s="21" t="s">
        <v>87</v>
      </c>
      <c r="ED101" s="21"/>
      <c r="EE101" s="21"/>
      <c r="EF101" s="21"/>
      <c r="EN101" s="21"/>
      <c r="EX101" s="12" t="s">
        <v>158</v>
      </c>
      <c r="EY101">
        <v>4</v>
      </c>
      <c r="EZ101"/>
      <c r="FA101">
        <v>8</v>
      </c>
      <c r="FB101"/>
      <c r="FD101" s="115">
        <v>1</v>
      </c>
      <c r="GH101" s="128">
        <v>0.41549999999999998</v>
      </c>
      <c r="GI101" s="128">
        <v>0.3926</v>
      </c>
      <c r="GJ101" s="128">
        <v>0.42370000000000002</v>
      </c>
      <c r="GK101" s="128">
        <v>0.44280000000000003</v>
      </c>
      <c r="GL101"/>
      <c r="GM101" s="128">
        <v>0.41549999999999998</v>
      </c>
      <c r="GN101" s="128">
        <v>0.3926</v>
      </c>
      <c r="GO101" s="128">
        <v>0.42370000000000002</v>
      </c>
      <c r="GP101" s="128">
        <v>0.44280000000000003</v>
      </c>
      <c r="GQ101"/>
    </row>
    <row r="102" spans="1:199" x14ac:dyDescent="0.2">
      <c r="A102" s="121" t="s">
        <v>317</v>
      </c>
      <c r="B102" s="12" t="s">
        <v>319</v>
      </c>
      <c r="C102" s="12" t="s">
        <v>19</v>
      </c>
      <c r="D102" s="12" t="s">
        <v>22</v>
      </c>
      <c r="E102" s="12" t="s">
        <v>323</v>
      </c>
      <c r="F102" s="14">
        <v>1</v>
      </c>
      <c r="G102" s="12">
        <v>100</v>
      </c>
      <c r="H102" s="12" t="s">
        <v>14</v>
      </c>
      <c r="I102" s="9" t="s">
        <v>49</v>
      </c>
      <c r="L102" s="12" t="s">
        <v>9</v>
      </c>
      <c r="M102" s="14" t="s">
        <v>170</v>
      </c>
      <c r="O102" s="12" t="s">
        <v>54</v>
      </c>
      <c r="P102" s="12" t="s">
        <v>155</v>
      </c>
      <c r="R102" s="14" t="s">
        <v>156</v>
      </c>
      <c r="AA102" s="13" t="s">
        <v>42</v>
      </c>
      <c r="AB102" s="122">
        <v>0.92578000000000005</v>
      </c>
      <c r="AD102" s="13">
        <v>8</v>
      </c>
      <c r="AE102" s="12">
        <v>0.1</v>
      </c>
      <c r="AF102" s="14">
        <v>5</v>
      </c>
      <c r="AH102" s="14">
        <v>1600</v>
      </c>
      <c r="AI102" s="14">
        <v>0</v>
      </c>
      <c r="AL102" s="14">
        <v>1600</v>
      </c>
      <c r="AO102" s="12">
        <v>1</v>
      </c>
      <c r="AP102" s="12">
        <v>1</v>
      </c>
      <c r="AQ102" s="14">
        <v>0.625</v>
      </c>
      <c r="AS102" s="12">
        <v>2</v>
      </c>
      <c r="AT102" s="122" t="s">
        <v>326</v>
      </c>
      <c r="AV102" s="9" t="s">
        <v>63</v>
      </c>
      <c r="AW102" s="12" t="s">
        <v>44</v>
      </c>
      <c r="BA102" s="14" t="s">
        <v>163</v>
      </c>
      <c r="BB102" s="12" t="s">
        <v>25</v>
      </c>
      <c r="BC102" s="12">
        <v>45</v>
      </c>
      <c r="BD102" s="12">
        <v>1</v>
      </c>
      <c r="BE102" s="12">
        <v>60</v>
      </c>
      <c r="BF102" s="12" t="s">
        <v>242</v>
      </c>
      <c r="BG102" s="12">
        <v>60</v>
      </c>
      <c r="BH102" s="14">
        <v>1</v>
      </c>
      <c r="BI102" s="14">
        <v>93750</v>
      </c>
      <c r="BJ102" s="122">
        <v>0.105</v>
      </c>
      <c r="BK102" s="122">
        <v>1.5</v>
      </c>
      <c r="BL102" s="122">
        <v>0.5</v>
      </c>
      <c r="BM102" s="16">
        <f t="shared" si="3"/>
        <v>45</v>
      </c>
      <c r="BN102" s="122">
        <v>2</v>
      </c>
      <c r="BO102" s="122">
        <v>-4</v>
      </c>
      <c r="BP102" s="122">
        <v>4</v>
      </c>
      <c r="BQ102" s="12">
        <v>10</v>
      </c>
      <c r="BR102" s="12" t="s">
        <v>203</v>
      </c>
      <c r="CH102" s="15" t="s">
        <v>191</v>
      </c>
      <c r="CK102" s="12"/>
      <c r="CL102" s="12"/>
      <c r="EC102" s="21" t="s">
        <v>190</v>
      </c>
      <c r="ED102" s="21"/>
      <c r="EE102" s="21"/>
      <c r="EF102" s="21"/>
      <c r="EN102" s="21"/>
      <c r="EX102" s="12" t="s">
        <v>158</v>
      </c>
      <c r="EY102">
        <v>8</v>
      </c>
      <c r="EZ102"/>
      <c r="FA102">
        <v>8</v>
      </c>
      <c r="FB102"/>
      <c r="FD102" s="115">
        <v>0.9325</v>
      </c>
      <c r="GH102" s="128" t="s">
        <v>337</v>
      </c>
      <c r="GI102" t="s">
        <v>337</v>
      </c>
      <c r="GJ102" t="s">
        <v>337</v>
      </c>
      <c r="GK102" t="s">
        <v>337</v>
      </c>
      <c r="GL102"/>
      <c r="GM102" s="128" t="s">
        <v>336</v>
      </c>
      <c r="GN102" t="s">
        <v>337</v>
      </c>
      <c r="GO102" t="s">
        <v>337</v>
      </c>
      <c r="GP102" t="s">
        <v>337</v>
      </c>
      <c r="GQ102"/>
    </row>
    <row r="103" spans="1:199" x14ac:dyDescent="0.2">
      <c r="A103" s="121" t="s">
        <v>318</v>
      </c>
      <c r="B103" s="12" t="s">
        <v>319</v>
      </c>
      <c r="C103" s="12" t="s">
        <v>19</v>
      </c>
      <c r="D103" s="12" t="s">
        <v>22</v>
      </c>
      <c r="E103" s="12" t="s">
        <v>323</v>
      </c>
      <c r="F103" s="14">
        <v>1</v>
      </c>
      <c r="G103" s="12">
        <v>100</v>
      </c>
      <c r="H103" s="12" t="s">
        <v>14</v>
      </c>
      <c r="I103" s="9" t="s">
        <v>49</v>
      </c>
      <c r="L103" s="12" t="s">
        <v>9</v>
      </c>
      <c r="M103" s="14" t="s">
        <v>170</v>
      </c>
      <c r="O103" s="12" t="s">
        <v>54</v>
      </c>
      <c r="P103" s="12" t="s">
        <v>155</v>
      </c>
      <c r="R103" s="14" t="s">
        <v>156</v>
      </c>
      <c r="AA103" s="13" t="s">
        <v>42</v>
      </c>
      <c r="AB103" s="122">
        <v>0.92578000000000005</v>
      </c>
      <c r="AD103" s="13">
        <v>8</v>
      </c>
      <c r="AE103" s="12">
        <v>0.1</v>
      </c>
      <c r="AF103" s="14">
        <v>5</v>
      </c>
      <c r="AH103" s="14">
        <v>1600</v>
      </c>
      <c r="AI103" s="12">
        <v>0</v>
      </c>
      <c r="AL103" s="14">
        <v>1600</v>
      </c>
      <c r="AO103" s="12">
        <v>1</v>
      </c>
      <c r="AP103" s="12">
        <v>1</v>
      </c>
      <c r="AQ103" s="14">
        <v>0.625</v>
      </c>
      <c r="AS103" s="12">
        <v>2</v>
      </c>
      <c r="AT103" s="122" t="s">
        <v>326</v>
      </c>
      <c r="AV103" s="9" t="s">
        <v>63</v>
      </c>
      <c r="AW103" s="12" t="s">
        <v>44</v>
      </c>
      <c r="BA103" s="14" t="s">
        <v>163</v>
      </c>
      <c r="BB103" s="12" t="s">
        <v>25</v>
      </c>
      <c r="BC103" s="12">
        <v>45</v>
      </c>
      <c r="BD103" s="12">
        <v>1</v>
      </c>
      <c r="BE103" s="12">
        <v>60</v>
      </c>
      <c r="BF103" s="12" t="s">
        <v>242</v>
      </c>
      <c r="BG103" s="12">
        <v>60</v>
      </c>
      <c r="BH103" s="14">
        <v>1</v>
      </c>
      <c r="BI103" s="14">
        <v>93750</v>
      </c>
      <c r="BJ103" s="122">
        <v>0.105</v>
      </c>
      <c r="BK103" s="122">
        <v>1.5</v>
      </c>
      <c r="BL103" s="122">
        <v>0.5</v>
      </c>
      <c r="BM103" s="16">
        <f t="shared" ref="BM103:BM106" si="4">BG103*BI103*8*BH103/1000000</f>
        <v>45</v>
      </c>
      <c r="BN103" s="122">
        <v>2</v>
      </c>
      <c r="BO103" s="122">
        <v>-4</v>
      </c>
      <c r="BP103" s="122">
        <v>4</v>
      </c>
      <c r="BQ103" s="12">
        <v>10</v>
      </c>
      <c r="BR103" s="12" t="s">
        <v>203</v>
      </c>
      <c r="CH103" s="15" t="s">
        <v>191</v>
      </c>
      <c r="CK103" s="12"/>
      <c r="CL103" s="12"/>
      <c r="EC103" s="21" t="s">
        <v>36</v>
      </c>
      <c r="ED103" s="21">
        <v>10</v>
      </c>
      <c r="EE103" s="21">
        <v>8</v>
      </c>
      <c r="EF103" s="21">
        <v>4</v>
      </c>
      <c r="EN103" s="21"/>
      <c r="EX103" s="12" t="s">
        <v>158</v>
      </c>
      <c r="EY103">
        <v>8</v>
      </c>
      <c r="EZ103"/>
      <c r="FA103">
        <v>8</v>
      </c>
      <c r="FB103"/>
      <c r="FD103" s="115">
        <v>0.91669999999999996</v>
      </c>
      <c r="GH103" s="128">
        <v>8.2900000000000001E-2</v>
      </c>
      <c r="GI103" s="128">
        <v>7.4099999999999999E-2</v>
      </c>
      <c r="GJ103" s="128">
        <v>8.5400000000000004E-2</v>
      </c>
      <c r="GK103" s="128">
        <v>9.6500000000000002E-2</v>
      </c>
      <c r="GL103"/>
      <c r="GM103" s="128">
        <v>8.6099999999999996E-2</v>
      </c>
      <c r="GN103" s="128">
        <v>7.9799999999999996E-2</v>
      </c>
      <c r="GO103" s="128">
        <v>8.9200000000000002E-2</v>
      </c>
      <c r="GP103" s="128">
        <v>9.8599999999999993E-2</v>
      </c>
      <c r="GQ103"/>
    </row>
    <row r="104" spans="1:199" x14ac:dyDescent="0.2">
      <c r="A104" s="121" t="s">
        <v>317</v>
      </c>
      <c r="B104" s="12" t="s">
        <v>319</v>
      </c>
      <c r="C104" s="12" t="s">
        <v>19</v>
      </c>
      <c r="D104" s="12" t="s">
        <v>22</v>
      </c>
      <c r="E104" s="12" t="s">
        <v>323</v>
      </c>
      <c r="F104" s="14">
        <v>1</v>
      </c>
      <c r="G104" s="12">
        <v>100</v>
      </c>
      <c r="H104" s="12" t="s">
        <v>14</v>
      </c>
      <c r="I104" s="9" t="s">
        <v>49</v>
      </c>
      <c r="L104" s="12" t="s">
        <v>9</v>
      </c>
      <c r="M104" s="14" t="s">
        <v>170</v>
      </c>
      <c r="O104" s="12" t="s">
        <v>54</v>
      </c>
      <c r="P104" s="12" t="s">
        <v>155</v>
      </c>
      <c r="R104" s="14" t="s">
        <v>156</v>
      </c>
      <c r="AA104" s="13" t="s">
        <v>42</v>
      </c>
      <c r="AB104" s="122">
        <v>0.92578000000000005</v>
      </c>
      <c r="AD104" s="13">
        <v>8</v>
      </c>
      <c r="AE104" s="12">
        <v>0.1</v>
      </c>
      <c r="AF104" s="14">
        <v>5</v>
      </c>
      <c r="AH104" s="14">
        <v>1600</v>
      </c>
      <c r="AI104" s="14">
        <v>0</v>
      </c>
      <c r="AL104" s="14">
        <v>1600</v>
      </c>
      <c r="AO104" s="12">
        <v>1</v>
      </c>
      <c r="AP104" s="12">
        <v>1</v>
      </c>
      <c r="AQ104" s="14">
        <v>0.625</v>
      </c>
      <c r="AS104" s="12">
        <v>2</v>
      </c>
      <c r="AT104" s="122" t="s">
        <v>326</v>
      </c>
      <c r="AV104" s="9" t="s">
        <v>63</v>
      </c>
      <c r="AW104" s="12" t="s">
        <v>44</v>
      </c>
      <c r="BA104" s="14" t="s">
        <v>163</v>
      </c>
      <c r="BB104" s="12" t="s">
        <v>25</v>
      </c>
      <c r="BC104" s="12">
        <v>45</v>
      </c>
      <c r="BD104" s="12">
        <v>1</v>
      </c>
      <c r="BE104" s="12">
        <v>60</v>
      </c>
      <c r="BF104" s="12" t="s">
        <v>242</v>
      </c>
      <c r="BG104" s="12">
        <v>60</v>
      </c>
      <c r="BH104" s="14">
        <v>1</v>
      </c>
      <c r="BI104" s="14">
        <v>93750</v>
      </c>
      <c r="BJ104" s="122">
        <v>0.105</v>
      </c>
      <c r="BK104" s="122">
        <v>1.5</v>
      </c>
      <c r="BL104" s="122">
        <v>0.5</v>
      </c>
      <c r="BM104" s="16">
        <f t="shared" si="4"/>
        <v>45</v>
      </c>
      <c r="BN104" s="122">
        <v>2</v>
      </c>
      <c r="BO104" s="122">
        <v>-4</v>
      </c>
      <c r="BP104" s="122">
        <v>4</v>
      </c>
      <c r="BQ104" s="12">
        <v>10</v>
      </c>
      <c r="BR104" s="12" t="s">
        <v>203</v>
      </c>
      <c r="CH104" s="15" t="s">
        <v>191</v>
      </c>
      <c r="CK104" s="12"/>
      <c r="CL104" s="12"/>
      <c r="EC104" s="21" t="s">
        <v>36</v>
      </c>
      <c r="ED104" s="21">
        <v>16</v>
      </c>
      <c r="EE104" s="21">
        <v>14</v>
      </c>
      <c r="EF104" s="21">
        <v>4</v>
      </c>
      <c r="EN104" s="21"/>
      <c r="EX104" s="12" t="s">
        <v>158</v>
      </c>
      <c r="EY104">
        <v>8</v>
      </c>
      <c r="EZ104"/>
      <c r="FA104">
        <v>8</v>
      </c>
      <c r="FB104"/>
      <c r="FD104" s="115">
        <v>0.3226</v>
      </c>
      <c r="GH104" s="128">
        <v>4.9799999999999997E-2</v>
      </c>
      <c r="GI104" s="128">
        <v>3.2300000000000002E-2</v>
      </c>
      <c r="GJ104" s="128">
        <v>5.16E-2</v>
      </c>
      <c r="GK104" s="128">
        <v>6.4799999999999996E-2</v>
      </c>
      <c r="GL104"/>
      <c r="GM104" s="128">
        <v>5.57E-2</v>
      </c>
      <c r="GN104" s="128">
        <v>3.3399999999999999E-2</v>
      </c>
      <c r="GO104" s="128">
        <v>5.8400000000000001E-2</v>
      </c>
      <c r="GP104" s="128">
        <v>6.6900000000000001E-2</v>
      </c>
      <c r="GQ104"/>
    </row>
    <row r="105" spans="1:199" x14ac:dyDescent="0.2">
      <c r="A105" s="121" t="s">
        <v>318</v>
      </c>
      <c r="B105" s="12" t="s">
        <v>319</v>
      </c>
      <c r="C105" s="12" t="s">
        <v>19</v>
      </c>
      <c r="D105" s="12" t="s">
        <v>22</v>
      </c>
      <c r="E105" s="12" t="s">
        <v>323</v>
      </c>
      <c r="F105" s="14">
        <v>1</v>
      </c>
      <c r="G105" s="12">
        <v>100</v>
      </c>
      <c r="H105" s="12" t="s">
        <v>14</v>
      </c>
      <c r="I105" s="9" t="s">
        <v>49</v>
      </c>
      <c r="L105" s="12" t="s">
        <v>9</v>
      </c>
      <c r="M105" s="14" t="s">
        <v>170</v>
      </c>
      <c r="O105" s="12" t="s">
        <v>54</v>
      </c>
      <c r="P105" s="12" t="s">
        <v>155</v>
      </c>
      <c r="R105" s="14" t="s">
        <v>156</v>
      </c>
      <c r="AA105" s="13" t="s">
        <v>42</v>
      </c>
      <c r="AB105" s="122">
        <v>0.92578000000000005</v>
      </c>
      <c r="AD105" s="13">
        <v>8</v>
      </c>
      <c r="AE105" s="12">
        <v>0.1</v>
      </c>
      <c r="AF105" s="14">
        <v>5</v>
      </c>
      <c r="AH105" s="14">
        <v>1600</v>
      </c>
      <c r="AI105" s="12">
        <v>0</v>
      </c>
      <c r="AL105" s="14">
        <v>1600</v>
      </c>
      <c r="AO105" s="12">
        <v>1</v>
      </c>
      <c r="AP105" s="12">
        <v>1</v>
      </c>
      <c r="AQ105" s="14">
        <v>0.625</v>
      </c>
      <c r="AS105" s="12">
        <v>2</v>
      </c>
      <c r="AT105" s="122" t="s">
        <v>326</v>
      </c>
      <c r="AV105" s="9" t="s">
        <v>63</v>
      </c>
      <c r="AW105" s="12" t="s">
        <v>44</v>
      </c>
      <c r="BA105" s="14" t="s">
        <v>163</v>
      </c>
      <c r="BB105" s="12" t="s">
        <v>25</v>
      </c>
      <c r="BC105" s="12">
        <v>45</v>
      </c>
      <c r="BD105" s="12">
        <v>1</v>
      </c>
      <c r="BE105" s="12">
        <v>60</v>
      </c>
      <c r="BF105" s="12" t="s">
        <v>242</v>
      </c>
      <c r="BG105" s="12">
        <v>60</v>
      </c>
      <c r="BH105" s="14">
        <v>1</v>
      </c>
      <c r="BI105" s="14">
        <v>93750</v>
      </c>
      <c r="BJ105" s="122">
        <v>0.105</v>
      </c>
      <c r="BK105" s="122">
        <v>1.5</v>
      </c>
      <c r="BL105" s="122">
        <v>0.5</v>
      </c>
      <c r="BM105" s="16">
        <f t="shared" si="4"/>
        <v>45</v>
      </c>
      <c r="BN105" s="122">
        <v>2</v>
      </c>
      <c r="BO105" s="122">
        <v>-4</v>
      </c>
      <c r="BP105" s="122">
        <v>4</v>
      </c>
      <c r="BQ105" s="12">
        <v>10</v>
      </c>
      <c r="BR105" s="12" t="s">
        <v>203</v>
      </c>
      <c r="CH105" s="15" t="s">
        <v>191</v>
      </c>
      <c r="CK105" s="12"/>
      <c r="CL105" s="12"/>
      <c r="EC105" s="21" t="s">
        <v>37</v>
      </c>
      <c r="ED105" s="21">
        <v>16</v>
      </c>
      <c r="EE105" s="21">
        <v>8</v>
      </c>
      <c r="EF105" s="21">
        <v>4</v>
      </c>
      <c r="EN105" s="21"/>
      <c r="EX105" s="12" t="s">
        <v>158</v>
      </c>
      <c r="EY105">
        <v>8</v>
      </c>
      <c r="EZ105"/>
      <c r="FA105">
        <v>8</v>
      </c>
      <c r="FB105"/>
      <c r="FD105" s="115">
        <v>0.91469999999999996</v>
      </c>
      <c r="GH105" s="128">
        <v>0.27160000000000001</v>
      </c>
      <c r="GI105" s="128">
        <v>0.19900000000000001</v>
      </c>
      <c r="GJ105" s="128">
        <v>0.28289999999999998</v>
      </c>
      <c r="GK105" s="128">
        <v>0.32319999999999999</v>
      </c>
      <c r="GL105"/>
      <c r="GM105" s="128">
        <v>0.27300000000000002</v>
      </c>
      <c r="GN105" s="128">
        <v>0.219</v>
      </c>
      <c r="GO105" s="128">
        <v>0.28320000000000001</v>
      </c>
      <c r="GP105" s="128">
        <v>0.32319999999999999</v>
      </c>
      <c r="GQ105"/>
    </row>
    <row r="106" spans="1:199" x14ac:dyDescent="0.2">
      <c r="A106" s="121" t="s">
        <v>317</v>
      </c>
      <c r="B106" s="12" t="s">
        <v>319</v>
      </c>
      <c r="C106" s="12" t="s">
        <v>19</v>
      </c>
      <c r="D106" s="12" t="s">
        <v>22</v>
      </c>
      <c r="E106" s="12" t="s">
        <v>323</v>
      </c>
      <c r="F106" s="14">
        <v>1</v>
      </c>
      <c r="G106" s="12">
        <v>100</v>
      </c>
      <c r="H106" s="12" t="s">
        <v>14</v>
      </c>
      <c r="I106" s="9" t="s">
        <v>49</v>
      </c>
      <c r="L106" s="12" t="s">
        <v>9</v>
      </c>
      <c r="M106" s="14" t="s">
        <v>170</v>
      </c>
      <c r="O106" s="12" t="s">
        <v>54</v>
      </c>
      <c r="P106" s="12" t="s">
        <v>155</v>
      </c>
      <c r="R106" s="14" t="s">
        <v>156</v>
      </c>
      <c r="AA106" s="13" t="s">
        <v>42</v>
      </c>
      <c r="AB106" s="122">
        <v>0.92578000000000005</v>
      </c>
      <c r="AD106" s="13">
        <v>8</v>
      </c>
      <c r="AE106" s="12">
        <v>0.1</v>
      </c>
      <c r="AF106" s="14">
        <v>5</v>
      </c>
      <c r="AH106" s="14">
        <v>1600</v>
      </c>
      <c r="AI106" s="14">
        <v>0</v>
      </c>
      <c r="AL106" s="14">
        <v>1600</v>
      </c>
      <c r="AO106" s="12">
        <v>1</v>
      </c>
      <c r="AP106" s="12">
        <v>1</v>
      </c>
      <c r="AQ106" s="14">
        <v>0.625</v>
      </c>
      <c r="AS106" s="12">
        <v>2</v>
      </c>
      <c r="AT106" s="122" t="s">
        <v>326</v>
      </c>
      <c r="AV106" s="9" t="s">
        <v>63</v>
      </c>
      <c r="AW106" s="12" t="s">
        <v>44</v>
      </c>
      <c r="BA106" s="14" t="s">
        <v>163</v>
      </c>
      <c r="BB106" s="12" t="s">
        <v>25</v>
      </c>
      <c r="BC106" s="12">
        <v>45</v>
      </c>
      <c r="BD106" s="12">
        <v>1</v>
      </c>
      <c r="BE106" s="12">
        <v>60</v>
      </c>
      <c r="BF106" s="12" t="s">
        <v>242</v>
      </c>
      <c r="BG106" s="12">
        <v>60</v>
      </c>
      <c r="BH106" s="14">
        <v>1</v>
      </c>
      <c r="BI106" s="14">
        <v>93750</v>
      </c>
      <c r="BJ106" s="122">
        <v>0.105</v>
      </c>
      <c r="BK106" s="122">
        <v>1.5</v>
      </c>
      <c r="BL106" s="122">
        <v>0.5</v>
      </c>
      <c r="BM106" s="16">
        <f t="shared" si="4"/>
        <v>45</v>
      </c>
      <c r="BN106" s="122">
        <v>2</v>
      </c>
      <c r="BO106" s="122">
        <v>-4</v>
      </c>
      <c r="BP106" s="122">
        <v>4</v>
      </c>
      <c r="BQ106" s="12">
        <v>10</v>
      </c>
      <c r="BR106" s="12" t="s">
        <v>203</v>
      </c>
      <c r="CH106" s="15" t="s">
        <v>191</v>
      </c>
      <c r="CK106" s="12"/>
      <c r="CL106" s="12"/>
      <c r="EC106" s="21" t="s">
        <v>87</v>
      </c>
      <c r="ED106" s="21"/>
      <c r="EE106" s="21"/>
      <c r="EF106" s="21"/>
      <c r="EN106" s="21"/>
      <c r="EX106" s="12" t="s">
        <v>158</v>
      </c>
      <c r="EY106">
        <v>8</v>
      </c>
      <c r="EZ106"/>
      <c r="FA106">
        <v>8</v>
      </c>
      <c r="FB106"/>
      <c r="FD106" s="115">
        <v>0.92059999999999997</v>
      </c>
      <c r="GH106" s="128">
        <v>0.39600000000000002</v>
      </c>
      <c r="GI106" s="128">
        <v>0.35119999999999996</v>
      </c>
      <c r="GJ106" s="128">
        <v>0.39729999999999999</v>
      </c>
      <c r="GK106" s="128">
        <v>0.44209999999999999</v>
      </c>
      <c r="GL106"/>
      <c r="GM106" s="128">
        <v>0.40139999999999998</v>
      </c>
      <c r="GN106" s="128">
        <v>0.36009999999999998</v>
      </c>
      <c r="GO106" s="128">
        <v>0.40189999999999998</v>
      </c>
      <c r="GP106" s="128">
        <v>0.44890000000000002</v>
      </c>
      <c r="GQ106"/>
    </row>
    <row r="107" spans="1:199" x14ac:dyDescent="0.2">
      <c r="A107" s="121" t="s">
        <v>318</v>
      </c>
      <c r="B107" s="12" t="s">
        <v>319</v>
      </c>
      <c r="C107" s="12" t="s">
        <v>16</v>
      </c>
      <c r="D107" s="12" t="s">
        <v>0</v>
      </c>
      <c r="E107" s="12" t="s">
        <v>324</v>
      </c>
      <c r="F107" s="14">
        <v>1</v>
      </c>
      <c r="G107" s="12">
        <v>100</v>
      </c>
      <c r="H107" s="12" t="s">
        <v>14</v>
      </c>
      <c r="I107" s="9" t="s">
        <v>47</v>
      </c>
      <c r="J107" s="12">
        <v>90</v>
      </c>
      <c r="L107" s="12" t="s">
        <v>9</v>
      </c>
      <c r="M107" s="14" t="s">
        <v>170</v>
      </c>
      <c r="O107" s="12" t="s">
        <v>54</v>
      </c>
      <c r="P107" s="12" t="s">
        <v>155</v>
      </c>
      <c r="U107" s="14" t="s">
        <v>156</v>
      </c>
      <c r="X107" s="14" t="s">
        <v>156</v>
      </c>
      <c r="AA107" s="13" t="s">
        <v>42</v>
      </c>
      <c r="AB107" s="122">
        <v>0.92578000000000005</v>
      </c>
      <c r="AD107" s="13">
        <v>8</v>
      </c>
      <c r="AE107" s="12">
        <v>0.1</v>
      </c>
      <c r="AF107" s="14">
        <v>5</v>
      </c>
      <c r="AH107" s="14">
        <v>400</v>
      </c>
      <c r="AI107" s="12">
        <v>0</v>
      </c>
      <c r="AJ107" s="12"/>
      <c r="AK107" s="12"/>
      <c r="AL107" s="14">
        <v>400</v>
      </c>
      <c r="AO107" s="12">
        <v>1</v>
      </c>
      <c r="AP107" s="12">
        <v>1</v>
      </c>
      <c r="AQ107" s="14">
        <v>2.5</v>
      </c>
      <c r="AS107" s="12">
        <v>2</v>
      </c>
      <c r="AT107" s="122" t="s">
        <v>326</v>
      </c>
      <c r="AV107" s="12" t="s">
        <v>188</v>
      </c>
      <c r="AW107" s="12" t="s">
        <v>44</v>
      </c>
      <c r="AX107" s="14">
        <v>-80</v>
      </c>
      <c r="AY107" s="14">
        <v>0.8</v>
      </c>
      <c r="BB107" s="12"/>
      <c r="CJ107" s="14">
        <v>1</v>
      </c>
      <c r="CK107" s="12" t="s">
        <v>245</v>
      </c>
      <c r="CL107" s="12">
        <v>250</v>
      </c>
      <c r="CM107" s="14">
        <v>1</v>
      </c>
      <c r="CN107" s="122">
        <v>100</v>
      </c>
      <c r="CO107" s="122">
        <v>0</v>
      </c>
      <c r="CP107" s="122">
        <v>1</v>
      </c>
      <c r="CQ107" s="122">
        <v>1</v>
      </c>
      <c r="CR107" s="16">
        <f t="shared" ref="CR107:CR108" si="5">CL107*CN107*8*CM107/1000000</f>
        <v>0.2</v>
      </c>
      <c r="CS107" s="122">
        <v>0</v>
      </c>
      <c r="CT107" s="122">
        <v>0</v>
      </c>
      <c r="CU107" s="122">
        <v>0</v>
      </c>
      <c r="CV107" s="122">
        <v>10</v>
      </c>
      <c r="CW107" s="12" t="s">
        <v>203</v>
      </c>
      <c r="EA107" s="15" t="s">
        <v>191</v>
      </c>
      <c r="EC107" s="21" t="s">
        <v>190</v>
      </c>
      <c r="ED107" s="21"/>
      <c r="EE107" s="21"/>
      <c r="EF107" s="21"/>
      <c r="EN107" s="21" t="s">
        <v>92</v>
      </c>
      <c r="EP107" s="102" t="s">
        <v>333</v>
      </c>
      <c r="EX107" s="12" t="s">
        <v>158</v>
      </c>
      <c r="EY107">
        <v>20</v>
      </c>
      <c r="EZ107"/>
      <c r="FA107" t="s">
        <v>335</v>
      </c>
      <c r="FB107"/>
      <c r="FQ107" s="115">
        <v>1</v>
      </c>
      <c r="GH107" s="128" t="s">
        <v>336</v>
      </c>
      <c r="GI107" t="s">
        <v>337</v>
      </c>
      <c r="GJ107" t="s">
        <v>337</v>
      </c>
      <c r="GK107" t="s">
        <v>337</v>
      </c>
      <c r="GL107"/>
      <c r="GM107" s="128" t="s">
        <v>336</v>
      </c>
      <c r="GN107" t="s">
        <v>337</v>
      </c>
      <c r="GO107" t="s">
        <v>337</v>
      </c>
      <c r="GP107" t="s">
        <v>337</v>
      </c>
      <c r="GQ107"/>
    </row>
    <row r="108" spans="1:199" x14ac:dyDescent="0.2">
      <c r="A108" s="121" t="s">
        <v>317</v>
      </c>
      <c r="B108" s="12" t="s">
        <v>319</v>
      </c>
      <c r="C108" s="12" t="s">
        <v>16</v>
      </c>
      <c r="D108" s="12" t="s">
        <v>0</v>
      </c>
      <c r="E108" s="12" t="s">
        <v>324</v>
      </c>
      <c r="F108" s="14">
        <v>1</v>
      </c>
      <c r="G108" s="12">
        <v>100</v>
      </c>
      <c r="H108" s="12" t="s">
        <v>14</v>
      </c>
      <c r="I108" s="9" t="s">
        <v>47</v>
      </c>
      <c r="J108" s="12">
        <v>90</v>
      </c>
      <c r="L108" s="12" t="s">
        <v>9</v>
      </c>
      <c r="M108" s="14" t="s">
        <v>170</v>
      </c>
      <c r="O108" s="12" t="s">
        <v>54</v>
      </c>
      <c r="P108" s="12" t="s">
        <v>155</v>
      </c>
      <c r="U108" s="14" t="s">
        <v>156</v>
      </c>
      <c r="X108" s="14" t="s">
        <v>156</v>
      </c>
      <c r="AA108" s="13" t="s">
        <v>42</v>
      </c>
      <c r="AB108" s="122">
        <v>0.92578000000000005</v>
      </c>
      <c r="AD108" s="13">
        <v>8</v>
      </c>
      <c r="AE108" s="12">
        <v>0.1</v>
      </c>
      <c r="AF108" s="14">
        <v>5</v>
      </c>
      <c r="AH108" s="12">
        <v>400</v>
      </c>
      <c r="AI108" s="14">
        <v>0</v>
      </c>
      <c r="AJ108" s="12"/>
      <c r="AK108" s="12"/>
      <c r="AL108" s="12">
        <v>400</v>
      </c>
      <c r="AO108" s="12">
        <v>1</v>
      </c>
      <c r="AP108" s="12">
        <v>1</v>
      </c>
      <c r="AQ108" s="14">
        <v>2.5</v>
      </c>
      <c r="AS108" s="12">
        <v>2</v>
      </c>
      <c r="AT108" s="122" t="s">
        <v>326</v>
      </c>
      <c r="AV108" s="12" t="s">
        <v>188</v>
      </c>
      <c r="AW108" s="12" t="s">
        <v>44</v>
      </c>
      <c r="AX108" s="14">
        <v>-80</v>
      </c>
      <c r="AY108" s="14">
        <v>0.8</v>
      </c>
      <c r="BB108" s="12"/>
      <c r="CJ108" s="14">
        <v>1</v>
      </c>
      <c r="CK108" s="12" t="s">
        <v>245</v>
      </c>
      <c r="CL108" s="12">
        <v>250</v>
      </c>
      <c r="CM108" s="14">
        <v>1</v>
      </c>
      <c r="CN108" s="122">
        <v>100</v>
      </c>
      <c r="CO108" s="122">
        <v>0</v>
      </c>
      <c r="CP108" s="122">
        <v>1</v>
      </c>
      <c r="CQ108" s="122">
        <v>1</v>
      </c>
      <c r="CR108" s="16">
        <f t="shared" si="5"/>
        <v>0.2</v>
      </c>
      <c r="CS108" s="122">
        <v>0</v>
      </c>
      <c r="CT108" s="122">
        <v>0</v>
      </c>
      <c r="CU108" s="122">
        <v>0</v>
      </c>
      <c r="CV108" s="122">
        <v>10</v>
      </c>
      <c r="CW108" s="12" t="s">
        <v>203</v>
      </c>
      <c r="EA108" s="15" t="s">
        <v>191</v>
      </c>
      <c r="EC108" s="21" t="s">
        <v>36</v>
      </c>
      <c r="ED108" s="21">
        <v>4</v>
      </c>
      <c r="EE108" s="21">
        <v>2</v>
      </c>
      <c r="EF108" s="21">
        <v>1</v>
      </c>
      <c r="EN108" s="21" t="s">
        <v>92</v>
      </c>
      <c r="EP108" s="102" t="s">
        <v>333</v>
      </c>
      <c r="EX108" s="12" t="s">
        <v>158</v>
      </c>
      <c r="EY108">
        <v>20</v>
      </c>
      <c r="EZ108"/>
      <c r="FA108" t="s">
        <v>328</v>
      </c>
      <c r="FB108"/>
      <c r="FQ108" s="115">
        <v>0.94310000000000005</v>
      </c>
      <c r="GH108" s="128">
        <v>0.26329999999999998</v>
      </c>
      <c r="GI108" s="128">
        <v>0.26</v>
      </c>
      <c r="GJ108" s="128">
        <v>0.26350000000000001</v>
      </c>
      <c r="GK108" s="128">
        <v>0.2661</v>
      </c>
      <c r="GL108"/>
      <c r="GM108" s="128">
        <v>0.26329999999999998</v>
      </c>
      <c r="GN108" s="128">
        <v>0.26</v>
      </c>
      <c r="GO108" s="128">
        <v>0.26350000000000001</v>
      </c>
      <c r="GP108" s="128">
        <v>0.2661</v>
      </c>
      <c r="GQ108"/>
    </row>
    <row r="109" spans="1:199" x14ac:dyDescent="0.2">
      <c r="A109" s="121" t="s">
        <v>318</v>
      </c>
      <c r="B109" s="12" t="s">
        <v>319</v>
      </c>
      <c r="C109" s="12" t="s">
        <v>16</v>
      </c>
      <c r="D109" s="12" t="s">
        <v>0</v>
      </c>
      <c r="E109" s="12" t="s">
        <v>324</v>
      </c>
      <c r="F109" s="14">
        <v>1</v>
      </c>
      <c r="G109" s="12">
        <v>100</v>
      </c>
      <c r="H109" s="12" t="s">
        <v>14</v>
      </c>
      <c r="I109" s="9" t="s">
        <v>47</v>
      </c>
      <c r="J109" s="12">
        <v>90</v>
      </c>
      <c r="L109" s="12" t="s">
        <v>9</v>
      </c>
      <c r="M109" s="14" t="s">
        <v>170</v>
      </c>
      <c r="O109" s="12" t="s">
        <v>54</v>
      </c>
      <c r="P109" s="12" t="s">
        <v>155</v>
      </c>
      <c r="U109" s="14" t="s">
        <v>156</v>
      </c>
      <c r="X109" s="14" t="s">
        <v>156</v>
      </c>
      <c r="AA109" s="13" t="s">
        <v>42</v>
      </c>
      <c r="AB109" s="122">
        <v>0.92578000000000005</v>
      </c>
      <c r="AD109" s="13">
        <v>8</v>
      </c>
      <c r="AE109" s="12">
        <v>0.1</v>
      </c>
      <c r="AF109" s="14">
        <v>5</v>
      </c>
      <c r="AH109" s="14">
        <v>400</v>
      </c>
      <c r="AI109" s="12">
        <v>0</v>
      </c>
      <c r="AJ109" s="12"/>
      <c r="AK109" s="12"/>
      <c r="AL109" s="14">
        <v>400</v>
      </c>
      <c r="AO109" s="12">
        <v>1</v>
      </c>
      <c r="AP109" s="12">
        <v>1</v>
      </c>
      <c r="AQ109" s="14">
        <v>2.5</v>
      </c>
      <c r="AS109" s="12">
        <v>2</v>
      </c>
      <c r="AT109" s="122" t="s">
        <v>326</v>
      </c>
      <c r="AV109" s="12" t="s">
        <v>188</v>
      </c>
      <c r="AW109" s="12" t="s">
        <v>44</v>
      </c>
      <c r="AX109" s="14">
        <v>-80</v>
      </c>
      <c r="AY109" s="14">
        <v>0.8</v>
      </c>
      <c r="BB109" s="12"/>
      <c r="CJ109" s="14">
        <v>1</v>
      </c>
      <c r="CK109" s="12" t="s">
        <v>245</v>
      </c>
      <c r="CL109" s="12">
        <v>250</v>
      </c>
      <c r="CM109" s="14">
        <v>1</v>
      </c>
      <c r="CN109" s="122">
        <v>100</v>
      </c>
      <c r="CO109" s="122">
        <v>0</v>
      </c>
      <c r="CP109" s="122">
        <v>1</v>
      </c>
      <c r="CQ109" s="122">
        <v>1</v>
      </c>
      <c r="CR109" s="16">
        <f t="shared" ref="CR109:CR112" si="6">CL109*CN109*8*CM109/1000000</f>
        <v>0.2</v>
      </c>
      <c r="CS109" s="122">
        <v>0</v>
      </c>
      <c r="CT109" s="122">
        <v>0</v>
      </c>
      <c r="CU109" s="122">
        <v>0</v>
      </c>
      <c r="CV109" s="122">
        <v>10</v>
      </c>
      <c r="CW109" s="12" t="s">
        <v>203</v>
      </c>
      <c r="EA109" s="15" t="s">
        <v>191</v>
      </c>
      <c r="EC109" s="21" t="s">
        <v>36</v>
      </c>
      <c r="ED109" s="21">
        <v>8</v>
      </c>
      <c r="EE109" s="21">
        <v>3</v>
      </c>
      <c r="EF109" s="21">
        <v>1</v>
      </c>
      <c r="EN109" s="21" t="s">
        <v>92</v>
      </c>
      <c r="EP109" s="102" t="s">
        <v>333</v>
      </c>
      <c r="EX109" s="12" t="s">
        <v>158</v>
      </c>
      <c r="EY109">
        <v>20</v>
      </c>
      <c r="EZ109"/>
      <c r="FA109" t="s">
        <v>328</v>
      </c>
      <c r="FB109"/>
      <c r="FQ109" s="115">
        <v>0.93330000000000002</v>
      </c>
      <c r="GH109" s="128">
        <v>0.36830000000000002</v>
      </c>
      <c r="GI109" s="128">
        <v>0.36399999999999999</v>
      </c>
      <c r="GJ109" s="128">
        <v>0.36899999999999999</v>
      </c>
      <c r="GK109" s="128">
        <v>0.37069999999999997</v>
      </c>
      <c r="GL109"/>
      <c r="GM109" s="128">
        <v>0.36830000000000002</v>
      </c>
      <c r="GN109" s="128">
        <v>0.36399999999999999</v>
      </c>
      <c r="GO109" s="128">
        <v>0.36899999999999999</v>
      </c>
      <c r="GP109" s="128">
        <v>0.37069999999999997</v>
      </c>
      <c r="GQ109"/>
    </row>
    <row r="110" spans="1:199" x14ac:dyDescent="0.2">
      <c r="A110" s="121" t="s">
        <v>317</v>
      </c>
      <c r="B110" s="12" t="s">
        <v>319</v>
      </c>
      <c r="C110" s="12" t="s">
        <v>16</v>
      </c>
      <c r="D110" s="12" t="s">
        <v>0</v>
      </c>
      <c r="E110" s="12" t="s">
        <v>324</v>
      </c>
      <c r="F110" s="14">
        <v>1</v>
      </c>
      <c r="G110" s="12">
        <v>100</v>
      </c>
      <c r="H110" s="12" t="s">
        <v>14</v>
      </c>
      <c r="I110" s="9" t="s">
        <v>47</v>
      </c>
      <c r="J110" s="12">
        <v>90</v>
      </c>
      <c r="L110" s="12" t="s">
        <v>9</v>
      </c>
      <c r="M110" s="14" t="s">
        <v>170</v>
      </c>
      <c r="O110" s="12" t="s">
        <v>54</v>
      </c>
      <c r="P110" s="12" t="s">
        <v>155</v>
      </c>
      <c r="U110" s="14" t="s">
        <v>156</v>
      </c>
      <c r="X110" s="14" t="s">
        <v>156</v>
      </c>
      <c r="AA110" s="13" t="s">
        <v>42</v>
      </c>
      <c r="AB110" s="122">
        <v>0.92578000000000005</v>
      </c>
      <c r="AD110" s="13">
        <v>8</v>
      </c>
      <c r="AE110" s="12">
        <v>0.1</v>
      </c>
      <c r="AF110" s="14">
        <v>5</v>
      </c>
      <c r="AH110" s="12">
        <v>400</v>
      </c>
      <c r="AI110" s="14">
        <v>0</v>
      </c>
      <c r="AJ110" s="12"/>
      <c r="AK110" s="12"/>
      <c r="AL110" s="12">
        <v>400</v>
      </c>
      <c r="AO110" s="12">
        <v>1</v>
      </c>
      <c r="AP110" s="12">
        <v>1</v>
      </c>
      <c r="AQ110" s="14">
        <v>2.5</v>
      </c>
      <c r="AS110" s="12">
        <v>2</v>
      </c>
      <c r="AT110" s="122" t="s">
        <v>326</v>
      </c>
      <c r="AV110" s="12" t="s">
        <v>188</v>
      </c>
      <c r="AW110" s="12" t="s">
        <v>44</v>
      </c>
      <c r="AX110" s="14">
        <v>-80</v>
      </c>
      <c r="AY110" s="14">
        <v>0.8</v>
      </c>
      <c r="BB110" s="12"/>
      <c r="CJ110" s="14">
        <v>1</v>
      </c>
      <c r="CK110" s="12" t="s">
        <v>248</v>
      </c>
      <c r="CL110" s="12">
        <v>60</v>
      </c>
      <c r="CM110" s="14">
        <v>1</v>
      </c>
      <c r="CN110" s="122">
        <v>20833</v>
      </c>
      <c r="CO110" s="122">
        <v>0.105</v>
      </c>
      <c r="CP110" s="122">
        <v>1.5</v>
      </c>
      <c r="CQ110" s="122">
        <v>0.5</v>
      </c>
      <c r="CR110" s="16">
        <f t="shared" si="6"/>
        <v>9.9998400000000007</v>
      </c>
      <c r="CS110" s="122">
        <v>0</v>
      </c>
      <c r="CT110" s="122">
        <v>0</v>
      </c>
      <c r="CU110" s="122">
        <v>0</v>
      </c>
      <c r="CV110" s="122">
        <v>30</v>
      </c>
      <c r="CW110" s="12" t="s">
        <v>203</v>
      </c>
      <c r="EA110" s="15" t="s">
        <v>191</v>
      </c>
      <c r="EC110" s="21" t="s">
        <v>190</v>
      </c>
      <c r="ED110" s="21"/>
      <c r="EE110" s="21"/>
      <c r="EF110" s="21"/>
      <c r="EN110" s="21" t="s">
        <v>92</v>
      </c>
      <c r="EP110" s="102" t="s">
        <v>333</v>
      </c>
      <c r="EX110" s="12" t="s">
        <v>158</v>
      </c>
      <c r="EY110">
        <v>7</v>
      </c>
      <c r="EZ110"/>
      <c r="FA110">
        <v>13</v>
      </c>
      <c r="FB110"/>
      <c r="FQ110" s="115">
        <v>1</v>
      </c>
      <c r="GH110" s="128" t="s">
        <v>336</v>
      </c>
      <c r="GI110" t="s">
        <v>337</v>
      </c>
      <c r="GJ110" t="s">
        <v>337</v>
      </c>
      <c r="GK110" t="s">
        <v>337</v>
      </c>
      <c r="GL110"/>
      <c r="GM110" s="128" t="s">
        <v>336</v>
      </c>
      <c r="GN110" t="s">
        <v>337</v>
      </c>
      <c r="GO110" t="s">
        <v>337</v>
      </c>
      <c r="GP110" t="s">
        <v>337</v>
      </c>
      <c r="GQ110"/>
    </row>
    <row r="111" spans="1:199" x14ac:dyDescent="0.2">
      <c r="A111" s="121" t="s">
        <v>318</v>
      </c>
      <c r="B111" s="12" t="s">
        <v>319</v>
      </c>
      <c r="C111" s="12" t="s">
        <v>16</v>
      </c>
      <c r="D111" s="12" t="s">
        <v>0</v>
      </c>
      <c r="E111" s="12" t="s">
        <v>324</v>
      </c>
      <c r="F111" s="14">
        <v>1</v>
      </c>
      <c r="G111" s="12">
        <v>100</v>
      </c>
      <c r="H111" s="12" t="s">
        <v>14</v>
      </c>
      <c r="I111" s="9" t="s">
        <v>47</v>
      </c>
      <c r="J111" s="12">
        <v>90</v>
      </c>
      <c r="L111" s="12" t="s">
        <v>9</v>
      </c>
      <c r="M111" s="14" t="s">
        <v>170</v>
      </c>
      <c r="O111" s="12" t="s">
        <v>54</v>
      </c>
      <c r="P111" s="12" t="s">
        <v>155</v>
      </c>
      <c r="U111" s="14" t="s">
        <v>156</v>
      </c>
      <c r="X111" s="14" t="s">
        <v>156</v>
      </c>
      <c r="AA111" s="13" t="s">
        <v>42</v>
      </c>
      <c r="AB111" s="122">
        <v>0.92578000000000005</v>
      </c>
      <c r="AD111" s="13">
        <v>8</v>
      </c>
      <c r="AE111" s="12">
        <v>0.1</v>
      </c>
      <c r="AF111" s="14">
        <v>5</v>
      </c>
      <c r="AH111" s="14">
        <v>400</v>
      </c>
      <c r="AI111" s="12">
        <v>0</v>
      </c>
      <c r="AJ111" s="12"/>
      <c r="AK111" s="12"/>
      <c r="AL111" s="14">
        <v>400</v>
      </c>
      <c r="AO111" s="12">
        <v>1</v>
      </c>
      <c r="AP111" s="12">
        <v>1</v>
      </c>
      <c r="AQ111" s="14">
        <v>2.5</v>
      </c>
      <c r="AS111" s="12">
        <v>2</v>
      </c>
      <c r="AT111" s="122" t="s">
        <v>326</v>
      </c>
      <c r="AV111" s="12" t="s">
        <v>188</v>
      </c>
      <c r="AW111" s="12" t="s">
        <v>44</v>
      </c>
      <c r="AX111" s="14">
        <v>-80</v>
      </c>
      <c r="AY111" s="14">
        <v>0.8</v>
      </c>
      <c r="BB111" s="12"/>
      <c r="CJ111" s="14">
        <v>1</v>
      </c>
      <c r="CK111" s="12" t="s">
        <v>248</v>
      </c>
      <c r="CL111" s="12">
        <v>60</v>
      </c>
      <c r="CM111" s="14">
        <v>1</v>
      </c>
      <c r="CN111" s="122">
        <v>20833</v>
      </c>
      <c r="CO111" s="122">
        <v>0.105</v>
      </c>
      <c r="CP111" s="122">
        <v>1.5</v>
      </c>
      <c r="CQ111" s="122">
        <v>0.5</v>
      </c>
      <c r="CR111" s="16">
        <f t="shared" si="6"/>
        <v>9.9998400000000007</v>
      </c>
      <c r="CS111" s="122">
        <v>0</v>
      </c>
      <c r="CT111" s="122">
        <v>0</v>
      </c>
      <c r="CU111" s="122">
        <v>0</v>
      </c>
      <c r="CV111" s="122">
        <v>30</v>
      </c>
      <c r="CW111" s="12" t="s">
        <v>203</v>
      </c>
      <c r="EA111" s="15" t="s">
        <v>191</v>
      </c>
      <c r="EC111" s="21" t="s">
        <v>36</v>
      </c>
      <c r="ED111" s="21">
        <v>10</v>
      </c>
      <c r="EE111" s="21">
        <v>8</v>
      </c>
      <c r="EF111" s="21">
        <v>4</v>
      </c>
      <c r="EN111" s="21" t="s">
        <v>92</v>
      </c>
      <c r="EP111" s="102" t="s">
        <v>333</v>
      </c>
      <c r="EX111" s="12" t="s">
        <v>158</v>
      </c>
      <c r="EY111">
        <v>7</v>
      </c>
      <c r="EZ111"/>
      <c r="FA111">
        <v>13</v>
      </c>
      <c r="FB111"/>
      <c r="FQ111" s="115">
        <v>1</v>
      </c>
      <c r="GH111" s="128">
        <v>8.3900000000000002E-2</v>
      </c>
      <c r="GI111" s="128">
        <v>7.8200000000000006E-2</v>
      </c>
      <c r="GJ111" s="128">
        <v>8.4400000000000003E-2</v>
      </c>
      <c r="GK111" s="128">
        <v>8.6999999999999994E-2</v>
      </c>
      <c r="GL111"/>
      <c r="GM111" s="128">
        <v>8.3900000000000002E-2</v>
      </c>
      <c r="GN111" s="128">
        <v>7.8200000000000006E-2</v>
      </c>
      <c r="GO111" s="128">
        <v>8.4400000000000003E-2</v>
      </c>
      <c r="GP111" s="128">
        <v>8.6999999999999994E-2</v>
      </c>
      <c r="GQ111"/>
    </row>
    <row r="112" spans="1:199" x14ac:dyDescent="0.2">
      <c r="A112" s="121" t="s">
        <v>317</v>
      </c>
      <c r="B112" s="12" t="s">
        <v>319</v>
      </c>
      <c r="C112" s="12" t="s">
        <v>16</v>
      </c>
      <c r="D112" s="12" t="s">
        <v>0</v>
      </c>
      <c r="E112" s="12" t="s">
        <v>324</v>
      </c>
      <c r="F112" s="14">
        <v>1</v>
      </c>
      <c r="G112" s="12">
        <v>100</v>
      </c>
      <c r="H112" s="12" t="s">
        <v>14</v>
      </c>
      <c r="I112" s="9" t="s">
        <v>47</v>
      </c>
      <c r="J112" s="12">
        <v>90</v>
      </c>
      <c r="L112" s="12" t="s">
        <v>9</v>
      </c>
      <c r="M112" s="14" t="s">
        <v>170</v>
      </c>
      <c r="O112" s="12" t="s">
        <v>54</v>
      </c>
      <c r="P112" s="12" t="s">
        <v>155</v>
      </c>
      <c r="U112" s="14" t="s">
        <v>156</v>
      </c>
      <c r="X112" s="14" t="s">
        <v>156</v>
      </c>
      <c r="AA112" s="13" t="s">
        <v>42</v>
      </c>
      <c r="AB112" s="122">
        <v>0.92578000000000005</v>
      </c>
      <c r="AD112" s="13">
        <v>8</v>
      </c>
      <c r="AE112" s="12">
        <v>0.1</v>
      </c>
      <c r="AF112" s="14">
        <v>5</v>
      </c>
      <c r="AH112" s="12">
        <v>400</v>
      </c>
      <c r="AI112" s="14">
        <v>0</v>
      </c>
      <c r="AJ112" s="12"/>
      <c r="AK112" s="12"/>
      <c r="AL112" s="12">
        <v>400</v>
      </c>
      <c r="AO112" s="12">
        <v>1</v>
      </c>
      <c r="AP112" s="12">
        <v>1</v>
      </c>
      <c r="AQ112" s="14">
        <v>2.5</v>
      </c>
      <c r="AS112" s="12">
        <v>2</v>
      </c>
      <c r="AT112" s="122" t="s">
        <v>326</v>
      </c>
      <c r="AV112" s="12" t="s">
        <v>188</v>
      </c>
      <c r="AW112" s="12" t="s">
        <v>44</v>
      </c>
      <c r="AX112" s="14">
        <v>-80</v>
      </c>
      <c r="AY112" s="14">
        <v>0.8</v>
      </c>
      <c r="BB112" s="12"/>
      <c r="CJ112" s="14">
        <v>1</v>
      </c>
      <c r="CK112" s="12" t="s">
        <v>248</v>
      </c>
      <c r="CL112" s="12">
        <v>60</v>
      </c>
      <c r="CM112" s="14">
        <v>1</v>
      </c>
      <c r="CN112" s="122">
        <v>20833</v>
      </c>
      <c r="CO112" s="122">
        <v>0.105</v>
      </c>
      <c r="CP112" s="122">
        <v>1.5</v>
      </c>
      <c r="CQ112" s="122">
        <v>0.5</v>
      </c>
      <c r="CR112" s="16">
        <f t="shared" si="6"/>
        <v>9.9998400000000007</v>
      </c>
      <c r="CS112" s="122">
        <v>0</v>
      </c>
      <c r="CT112" s="122">
        <v>0</v>
      </c>
      <c r="CU112" s="122">
        <v>0</v>
      </c>
      <c r="CV112" s="122">
        <v>30</v>
      </c>
      <c r="CW112" s="12" t="s">
        <v>203</v>
      </c>
      <c r="EA112" s="15" t="s">
        <v>191</v>
      </c>
      <c r="EC112" s="21" t="s">
        <v>36</v>
      </c>
      <c r="ED112" s="21">
        <v>16</v>
      </c>
      <c r="EE112" s="21">
        <v>14</v>
      </c>
      <c r="EF112" s="21">
        <v>4</v>
      </c>
      <c r="EN112" s="21" t="s">
        <v>92</v>
      </c>
      <c r="EP112" s="102" t="s">
        <v>333</v>
      </c>
      <c r="EX112" s="12" t="s">
        <v>158</v>
      </c>
      <c r="EY112">
        <v>7</v>
      </c>
      <c r="EZ112"/>
      <c r="FA112">
        <v>13</v>
      </c>
      <c r="FB112"/>
      <c r="FQ112" s="115">
        <v>1</v>
      </c>
      <c r="GH112" s="128">
        <v>5.21E-2</v>
      </c>
      <c r="GI112" s="128">
        <v>4.7600000000000003E-2</v>
      </c>
      <c r="GJ112" s="128">
        <v>5.2699999999999997E-2</v>
      </c>
      <c r="GK112" s="128">
        <v>5.3499999999999999E-2</v>
      </c>
      <c r="GL112"/>
      <c r="GM112" s="128">
        <v>5.21E-2</v>
      </c>
      <c r="GN112" s="128">
        <v>4.7600000000000003E-2</v>
      </c>
      <c r="GO112" s="128">
        <v>5.2699999999999997E-2</v>
      </c>
      <c r="GP112" s="128">
        <v>5.3499999999999999E-2</v>
      </c>
      <c r="GQ112"/>
    </row>
    <row r="113" spans="1:199" x14ac:dyDescent="0.2">
      <c r="A113" s="121" t="s">
        <v>318</v>
      </c>
      <c r="B113" s="12" t="s">
        <v>319</v>
      </c>
      <c r="C113" s="12" t="s">
        <v>16</v>
      </c>
      <c r="D113" s="12" t="s">
        <v>0</v>
      </c>
      <c r="E113" s="12" t="s">
        <v>324</v>
      </c>
      <c r="F113" s="14">
        <v>1</v>
      </c>
      <c r="G113" s="12">
        <v>100</v>
      </c>
      <c r="H113" s="12" t="s">
        <v>14</v>
      </c>
      <c r="I113" s="9" t="s">
        <v>47</v>
      </c>
      <c r="J113" s="12">
        <v>90</v>
      </c>
      <c r="L113" s="12" t="s">
        <v>9</v>
      </c>
      <c r="M113" s="14" t="s">
        <v>170</v>
      </c>
      <c r="O113" s="12" t="s">
        <v>54</v>
      </c>
      <c r="P113" s="12" t="s">
        <v>155</v>
      </c>
      <c r="U113" s="14" t="s">
        <v>156</v>
      </c>
      <c r="X113" s="14" t="s">
        <v>156</v>
      </c>
      <c r="AA113" s="13" t="s">
        <v>42</v>
      </c>
      <c r="AB113" s="122">
        <v>0.92578000000000005</v>
      </c>
      <c r="AD113" s="13">
        <v>8</v>
      </c>
      <c r="AE113" s="12">
        <v>0.1</v>
      </c>
      <c r="AF113" s="14">
        <v>5</v>
      </c>
      <c r="AH113" s="14">
        <v>400</v>
      </c>
      <c r="AI113" s="12">
        <v>0</v>
      </c>
      <c r="AJ113" s="12"/>
      <c r="AK113" s="12"/>
      <c r="AL113" s="14">
        <v>400</v>
      </c>
      <c r="AO113" s="12">
        <v>1</v>
      </c>
      <c r="AP113" s="12">
        <v>1</v>
      </c>
      <c r="AQ113" s="14">
        <v>2.5</v>
      </c>
      <c r="AS113" s="12">
        <v>2</v>
      </c>
      <c r="AT113" s="122" t="s">
        <v>326</v>
      </c>
      <c r="AV113" s="12" t="s">
        <v>188</v>
      </c>
      <c r="AW113" s="12" t="s">
        <v>44</v>
      </c>
      <c r="AX113" s="14">
        <v>-80</v>
      </c>
      <c r="AY113" s="14">
        <v>0.8</v>
      </c>
      <c r="BB113" s="12"/>
      <c r="CJ113" s="14">
        <v>1</v>
      </c>
      <c r="CK113" s="12" t="s">
        <v>248</v>
      </c>
      <c r="CL113" s="12">
        <v>60</v>
      </c>
      <c r="CM113" s="14">
        <v>1</v>
      </c>
      <c r="CN113" s="122">
        <v>20833</v>
      </c>
      <c r="CO113" s="122">
        <v>0.105</v>
      </c>
      <c r="CP113" s="122">
        <v>1.5</v>
      </c>
      <c r="CQ113" s="122">
        <v>0.5</v>
      </c>
      <c r="CR113" s="16">
        <f t="shared" ref="CR113:CR119" si="7">CL113*CN113*8*CM113/1000000</f>
        <v>9.9998400000000007</v>
      </c>
      <c r="CS113" s="122">
        <v>0</v>
      </c>
      <c r="CT113" s="122">
        <v>0</v>
      </c>
      <c r="CU113" s="122">
        <v>0</v>
      </c>
      <c r="CV113" s="122">
        <v>30</v>
      </c>
      <c r="CW113" s="12" t="s">
        <v>203</v>
      </c>
      <c r="EA113" s="15" t="s">
        <v>191</v>
      </c>
      <c r="EC113" s="21" t="s">
        <v>37</v>
      </c>
      <c r="ED113" s="21">
        <v>16</v>
      </c>
      <c r="EE113" s="21">
        <v>6</v>
      </c>
      <c r="EF113" s="21">
        <v>4</v>
      </c>
      <c r="EN113" s="21" t="s">
        <v>92</v>
      </c>
      <c r="EP113" s="102" t="s">
        <v>333</v>
      </c>
      <c r="EX113" s="12" t="s">
        <v>158</v>
      </c>
      <c r="EY113">
        <v>7</v>
      </c>
      <c r="EZ113"/>
      <c r="FA113">
        <v>13</v>
      </c>
      <c r="FB113"/>
      <c r="FQ113" s="115">
        <v>1</v>
      </c>
      <c r="GH113" s="128">
        <v>0.35410000000000003</v>
      </c>
      <c r="GI113" s="128">
        <v>0.3342</v>
      </c>
      <c r="GJ113" s="128">
        <v>0.35510000000000003</v>
      </c>
      <c r="GK113" s="128">
        <v>0.35970000000000002</v>
      </c>
      <c r="GL113"/>
      <c r="GM113" s="128">
        <v>0.35410000000000003</v>
      </c>
      <c r="GN113" s="128">
        <v>0.3342</v>
      </c>
      <c r="GO113" s="128">
        <v>0.35510000000000003</v>
      </c>
      <c r="GP113" s="128">
        <v>0.35970000000000002</v>
      </c>
      <c r="GQ113"/>
    </row>
    <row r="114" spans="1:199" x14ac:dyDescent="0.2">
      <c r="A114" s="121" t="s">
        <v>317</v>
      </c>
      <c r="B114" s="12" t="s">
        <v>319</v>
      </c>
      <c r="C114" s="12" t="s">
        <v>16</v>
      </c>
      <c r="D114" s="12" t="s">
        <v>0</v>
      </c>
      <c r="E114" s="12" t="s">
        <v>324</v>
      </c>
      <c r="F114" s="14">
        <v>1</v>
      </c>
      <c r="G114" s="12">
        <v>100</v>
      </c>
      <c r="H114" s="12" t="s">
        <v>14</v>
      </c>
      <c r="I114" s="9" t="s">
        <v>47</v>
      </c>
      <c r="J114" s="12">
        <v>90</v>
      </c>
      <c r="L114" s="12" t="s">
        <v>9</v>
      </c>
      <c r="M114" s="14" t="s">
        <v>170</v>
      </c>
      <c r="O114" s="12" t="s">
        <v>54</v>
      </c>
      <c r="P114" s="12" t="s">
        <v>155</v>
      </c>
      <c r="U114" s="14" t="s">
        <v>156</v>
      </c>
      <c r="X114" s="14" t="s">
        <v>156</v>
      </c>
      <c r="AA114" s="13" t="s">
        <v>42</v>
      </c>
      <c r="AB114" s="122">
        <v>0.92578000000000005</v>
      </c>
      <c r="AD114" s="13">
        <v>8</v>
      </c>
      <c r="AE114" s="12">
        <v>0.1</v>
      </c>
      <c r="AF114" s="14">
        <v>5</v>
      </c>
      <c r="AH114" s="12">
        <v>400</v>
      </c>
      <c r="AI114" s="14">
        <v>0</v>
      </c>
      <c r="AJ114" s="12"/>
      <c r="AK114" s="12"/>
      <c r="AL114" s="12">
        <v>400</v>
      </c>
      <c r="AO114" s="12">
        <v>1</v>
      </c>
      <c r="AP114" s="12">
        <v>1</v>
      </c>
      <c r="AQ114" s="14">
        <v>2.5</v>
      </c>
      <c r="AS114" s="12">
        <v>2</v>
      </c>
      <c r="AT114" s="122" t="s">
        <v>326</v>
      </c>
      <c r="AV114" s="12" t="s">
        <v>188</v>
      </c>
      <c r="AW114" s="12" t="s">
        <v>44</v>
      </c>
      <c r="AX114" s="14">
        <v>-80</v>
      </c>
      <c r="AY114" s="14">
        <v>0.8</v>
      </c>
      <c r="BB114" s="12"/>
      <c r="CJ114" s="14">
        <v>1</v>
      </c>
      <c r="CK114" s="12" t="s">
        <v>248</v>
      </c>
      <c r="CL114" s="12">
        <v>60</v>
      </c>
      <c r="CM114" s="14">
        <v>1</v>
      </c>
      <c r="CN114" s="122">
        <v>20833</v>
      </c>
      <c r="CO114" s="122">
        <v>0.105</v>
      </c>
      <c r="CP114" s="122">
        <v>1.5</v>
      </c>
      <c r="CQ114" s="122">
        <v>0.5</v>
      </c>
      <c r="CR114" s="16">
        <f t="shared" si="7"/>
        <v>9.9998400000000007</v>
      </c>
      <c r="CS114" s="122">
        <v>0</v>
      </c>
      <c r="CT114" s="122">
        <v>0</v>
      </c>
      <c r="CU114" s="122">
        <v>0</v>
      </c>
      <c r="CV114" s="122">
        <v>30</v>
      </c>
      <c r="CW114" s="12" t="s">
        <v>203</v>
      </c>
      <c r="EA114" s="15" t="s">
        <v>191</v>
      </c>
      <c r="EC114" s="21" t="s">
        <v>87</v>
      </c>
      <c r="ED114" s="21"/>
      <c r="EE114" s="21"/>
      <c r="EF114" s="21"/>
      <c r="EN114" s="21" t="s">
        <v>92</v>
      </c>
      <c r="EP114" s="102" t="s">
        <v>333</v>
      </c>
      <c r="EX114" s="12" t="s">
        <v>158</v>
      </c>
      <c r="EY114">
        <v>7</v>
      </c>
      <c r="EZ114"/>
      <c r="FA114">
        <v>13</v>
      </c>
      <c r="FB114"/>
      <c r="FQ114" s="115">
        <v>1</v>
      </c>
      <c r="GH114" s="128">
        <v>0.39500000000000002</v>
      </c>
      <c r="GI114" s="128">
        <v>0.317</v>
      </c>
      <c r="GJ114" s="128">
        <v>0.40479999999999999</v>
      </c>
      <c r="GK114" s="128">
        <v>0.42259999999999998</v>
      </c>
      <c r="GL114"/>
      <c r="GM114" s="128">
        <v>0.39500000000000002</v>
      </c>
      <c r="GN114" s="128">
        <v>0.317</v>
      </c>
      <c r="GO114" s="128">
        <v>0.40479999999999999</v>
      </c>
      <c r="GP114" s="128">
        <v>0.42259999999999998</v>
      </c>
      <c r="GQ114"/>
    </row>
    <row r="115" spans="1:199" x14ac:dyDescent="0.2">
      <c r="A115" s="121" t="s">
        <v>318</v>
      </c>
      <c r="B115" s="12" t="s">
        <v>319</v>
      </c>
      <c r="C115" s="12" t="s">
        <v>16</v>
      </c>
      <c r="D115" s="12" t="s">
        <v>0</v>
      </c>
      <c r="E115" s="12" t="s">
        <v>324</v>
      </c>
      <c r="F115" s="14">
        <v>1</v>
      </c>
      <c r="G115" s="12">
        <v>100</v>
      </c>
      <c r="H115" s="12" t="s">
        <v>14</v>
      </c>
      <c r="I115" s="9" t="s">
        <v>47</v>
      </c>
      <c r="J115" s="12">
        <v>90</v>
      </c>
      <c r="L115" s="12" t="s">
        <v>9</v>
      </c>
      <c r="M115" s="14" t="s">
        <v>170</v>
      </c>
      <c r="O115" s="12" t="s">
        <v>54</v>
      </c>
      <c r="P115" s="12" t="s">
        <v>155</v>
      </c>
      <c r="U115" s="14" t="s">
        <v>156</v>
      </c>
      <c r="X115" s="14" t="s">
        <v>156</v>
      </c>
      <c r="AA115" s="13" t="s">
        <v>42</v>
      </c>
      <c r="AB115" s="122">
        <v>0.92578000000000005</v>
      </c>
      <c r="AD115" s="13">
        <v>8</v>
      </c>
      <c r="AE115" s="12">
        <v>0.1</v>
      </c>
      <c r="AF115" s="14">
        <v>5</v>
      </c>
      <c r="AH115" s="14">
        <v>400</v>
      </c>
      <c r="AI115" s="12">
        <v>0</v>
      </c>
      <c r="AJ115" s="12"/>
      <c r="AK115" s="12"/>
      <c r="AL115" s="14">
        <v>400</v>
      </c>
      <c r="AO115" s="12">
        <v>1</v>
      </c>
      <c r="AP115" s="12">
        <v>1</v>
      </c>
      <c r="AQ115" s="14">
        <v>2.5</v>
      </c>
      <c r="AS115" s="12">
        <v>2</v>
      </c>
      <c r="AT115" s="122" t="s">
        <v>326</v>
      </c>
      <c r="AV115" s="12" t="s">
        <v>188</v>
      </c>
      <c r="AW115" s="12" t="s">
        <v>44</v>
      </c>
      <c r="AX115" s="14">
        <v>-80</v>
      </c>
      <c r="AY115" s="14">
        <v>0.8</v>
      </c>
      <c r="BB115" s="12"/>
      <c r="CJ115" s="14">
        <v>1</v>
      </c>
      <c r="CK115" s="12" t="s">
        <v>248</v>
      </c>
      <c r="CL115" s="12">
        <v>60</v>
      </c>
      <c r="CM115" s="14">
        <v>1</v>
      </c>
      <c r="CN115" s="122">
        <v>20833</v>
      </c>
      <c r="CO115" s="122">
        <v>0.105</v>
      </c>
      <c r="CP115" s="122">
        <v>1.5</v>
      </c>
      <c r="CQ115" s="122">
        <v>0.5</v>
      </c>
      <c r="CR115" s="16">
        <f t="shared" si="7"/>
        <v>9.9998400000000007</v>
      </c>
      <c r="CS115" s="122">
        <v>0</v>
      </c>
      <c r="CT115" s="122">
        <v>0</v>
      </c>
      <c r="CU115" s="122">
        <v>0</v>
      </c>
      <c r="CV115" s="122">
        <v>30</v>
      </c>
      <c r="CW115" s="12" t="s">
        <v>203</v>
      </c>
      <c r="EA115" s="15" t="s">
        <v>191</v>
      </c>
      <c r="EC115" s="21" t="s">
        <v>190</v>
      </c>
      <c r="ED115" s="21"/>
      <c r="EE115" s="21"/>
      <c r="EF115" s="21"/>
      <c r="EN115" s="21" t="s">
        <v>92</v>
      </c>
      <c r="EP115" s="102" t="s">
        <v>333</v>
      </c>
      <c r="EX115" s="12" t="s">
        <v>158</v>
      </c>
      <c r="EY115">
        <v>13</v>
      </c>
      <c r="EZ115"/>
      <c r="FA115">
        <v>13</v>
      </c>
      <c r="FB115"/>
      <c r="FQ115" s="115">
        <v>0.93589999999999995</v>
      </c>
      <c r="GH115" s="128" t="s">
        <v>336</v>
      </c>
      <c r="GI115" t="s">
        <v>337</v>
      </c>
      <c r="GJ115" t="s">
        <v>337</v>
      </c>
      <c r="GK115" t="s">
        <v>337</v>
      </c>
      <c r="GL115"/>
      <c r="GM115" s="128" t="s">
        <v>336</v>
      </c>
      <c r="GN115" t="s">
        <v>337</v>
      </c>
      <c r="GO115" t="s">
        <v>337</v>
      </c>
      <c r="GP115" t="s">
        <v>337</v>
      </c>
      <c r="GQ115"/>
    </row>
    <row r="116" spans="1:199" x14ac:dyDescent="0.2">
      <c r="A116" s="121" t="s">
        <v>317</v>
      </c>
      <c r="B116" s="12" t="s">
        <v>319</v>
      </c>
      <c r="C116" s="12" t="s">
        <v>16</v>
      </c>
      <c r="D116" s="12" t="s">
        <v>0</v>
      </c>
      <c r="E116" s="12" t="s">
        <v>324</v>
      </c>
      <c r="F116" s="14">
        <v>1</v>
      </c>
      <c r="G116" s="12">
        <v>100</v>
      </c>
      <c r="H116" s="12" t="s">
        <v>14</v>
      </c>
      <c r="I116" s="9" t="s">
        <v>47</v>
      </c>
      <c r="J116" s="12">
        <v>90</v>
      </c>
      <c r="L116" s="12" t="s">
        <v>9</v>
      </c>
      <c r="M116" s="14" t="s">
        <v>170</v>
      </c>
      <c r="O116" s="12" t="s">
        <v>54</v>
      </c>
      <c r="P116" s="12" t="s">
        <v>155</v>
      </c>
      <c r="U116" s="14" t="s">
        <v>156</v>
      </c>
      <c r="X116" s="14" t="s">
        <v>156</v>
      </c>
      <c r="AA116" s="13" t="s">
        <v>42</v>
      </c>
      <c r="AB116" s="122">
        <v>0.92578000000000005</v>
      </c>
      <c r="AD116" s="13">
        <v>8</v>
      </c>
      <c r="AE116" s="12">
        <v>0.1</v>
      </c>
      <c r="AF116" s="14">
        <v>5</v>
      </c>
      <c r="AH116" s="12">
        <v>400</v>
      </c>
      <c r="AI116" s="14">
        <v>0</v>
      </c>
      <c r="AJ116" s="12"/>
      <c r="AK116" s="12"/>
      <c r="AL116" s="12">
        <v>400</v>
      </c>
      <c r="AO116" s="12">
        <v>1</v>
      </c>
      <c r="AP116" s="12">
        <v>1</v>
      </c>
      <c r="AQ116" s="14">
        <v>2.5</v>
      </c>
      <c r="AS116" s="12">
        <v>2</v>
      </c>
      <c r="AT116" s="122" t="s">
        <v>326</v>
      </c>
      <c r="AV116" s="12" t="s">
        <v>188</v>
      </c>
      <c r="AW116" s="12" t="s">
        <v>44</v>
      </c>
      <c r="AX116" s="14">
        <v>-80</v>
      </c>
      <c r="AY116" s="14">
        <v>0.8</v>
      </c>
      <c r="BB116" s="12"/>
      <c r="CJ116" s="14">
        <v>1</v>
      </c>
      <c r="CK116" s="12" t="s">
        <v>248</v>
      </c>
      <c r="CL116" s="12">
        <v>60</v>
      </c>
      <c r="CM116" s="14">
        <v>1</v>
      </c>
      <c r="CN116" s="122">
        <v>20833</v>
      </c>
      <c r="CO116" s="122">
        <v>0.105</v>
      </c>
      <c r="CP116" s="122">
        <v>1.5</v>
      </c>
      <c r="CQ116" s="122">
        <v>0.5</v>
      </c>
      <c r="CR116" s="16">
        <f t="shared" si="7"/>
        <v>9.9998400000000007</v>
      </c>
      <c r="CS116" s="122">
        <v>0</v>
      </c>
      <c r="CT116" s="122">
        <v>0</v>
      </c>
      <c r="CU116" s="122">
        <v>0</v>
      </c>
      <c r="CV116" s="122">
        <v>30</v>
      </c>
      <c r="CW116" s="12" t="s">
        <v>203</v>
      </c>
      <c r="EA116" s="15" t="s">
        <v>191</v>
      </c>
      <c r="EC116" s="21" t="s">
        <v>36</v>
      </c>
      <c r="ED116" s="21">
        <v>10</v>
      </c>
      <c r="EE116" s="21">
        <v>8</v>
      </c>
      <c r="EF116" s="21">
        <v>4</v>
      </c>
      <c r="EN116" s="21" t="s">
        <v>92</v>
      </c>
      <c r="EP116" s="102" t="s">
        <v>333</v>
      </c>
      <c r="EX116" s="12" t="s">
        <v>158</v>
      </c>
      <c r="EY116">
        <v>13</v>
      </c>
      <c r="EZ116"/>
      <c r="FA116">
        <v>13</v>
      </c>
      <c r="FB116"/>
      <c r="FQ116" s="115">
        <v>0.92220000000000002</v>
      </c>
      <c r="GH116" s="128">
        <v>7.9799999999999996E-2</v>
      </c>
      <c r="GI116" s="128">
        <v>6.2799999999999995E-2</v>
      </c>
      <c r="GJ116" s="128">
        <v>8.2299999999999998E-2</v>
      </c>
      <c r="GK116" s="128">
        <v>8.7800000000000003E-2</v>
      </c>
      <c r="GL116"/>
      <c r="GM116" s="128">
        <v>7.9899999999999999E-2</v>
      </c>
      <c r="GN116" s="128">
        <v>6.4100000000000004E-2</v>
      </c>
      <c r="GO116" s="128">
        <v>8.2299999999999998E-2</v>
      </c>
      <c r="GP116" s="128">
        <v>8.7800000000000003E-2</v>
      </c>
      <c r="GQ116"/>
    </row>
    <row r="117" spans="1:199" x14ac:dyDescent="0.2">
      <c r="A117" s="121" t="s">
        <v>318</v>
      </c>
      <c r="B117" s="12" t="s">
        <v>319</v>
      </c>
      <c r="C117" s="12" t="s">
        <v>16</v>
      </c>
      <c r="D117" s="12" t="s">
        <v>0</v>
      </c>
      <c r="E117" s="12" t="s">
        <v>324</v>
      </c>
      <c r="F117" s="14">
        <v>1</v>
      </c>
      <c r="G117" s="12">
        <v>100</v>
      </c>
      <c r="H117" s="12" t="s">
        <v>14</v>
      </c>
      <c r="I117" s="9" t="s">
        <v>47</v>
      </c>
      <c r="J117" s="12">
        <v>90</v>
      </c>
      <c r="L117" s="12" t="s">
        <v>9</v>
      </c>
      <c r="M117" s="14" t="s">
        <v>170</v>
      </c>
      <c r="O117" s="12" t="s">
        <v>54</v>
      </c>
      <c r="P117" s="12" t="s">
        <v>155</v>
      </c>
      <c r="U117" s="14" t="s">
        <v>156</v>
      </c>
      <c r="X117" s="14" t="s">
        <v>156</v>
      </c>
      <c r="AA117" s="13" t="s">
        <v>42</v>
      </c>
      <c r="AB117" s="122">
        <v>0.92578000000000005</v>
      </c>
      <c r="AD117" s="13">
        <v>8</v>
      </c>
      <c r="AE117" s="12">
        <v>0.1</v>
      </c>
      <c r="AF117" s="14">
        <v>5</v>
      </c>
      <c r="AH117" s="14">
        <v>400</v>
      </c>
      <c r="AI117" s="12">
        <v>0</v>
      </c>
      <c r="AJ117" s="12"/>
      <c r="AK117" s="12"/>
      <c r="AL117" s="14">
        <v>400</v>
      </c>
      <c r="AO117" s="12">
        <v>1</v>
      </c>
      <c r="AP117" s="12">
        <v>1</v>
      </c>
      <c r="AQ117" s="14">
        <v>2.5</v>
      </c>
      <c r="AS117" s="12">
        <v>2</v>
      </c>
      <c r="AT117" s="122" t="s">
        <v>326</v>
      </c>
      <c r="AV117" s="12" t="s">
        <v>188</v>
      </c>
      <c r="AW117" s="12" t="s">
        <v>44</v>
      </c>
      <c r="AX117" s="14">
        <v>-80</v>
      </c>
      <c r="AY117" s="14">
        <v>0.8</v>
      </c>
      <c r="BB117" s="12"/>
      <c r="CJ117" s="14">
        <v>1</v>
      </c>
      <c r="CK117" s="12" t="s">
        <v>248</v>
      </c>
      <c r="CL117" s="12">
        <v>60</v>
      </c>
      <c r="CM117" s="14">
        <v>1</v>
      </c>
      <c r="CN117" s="122">
        <v>20833</v>
      </c>
      <c r="CO117" s="122">
        <v>0.105</v>
      </c>
      <c r="CP117" s="122">
        <v>1.5</v>
      </c>
      <c r="CQ117" s="122">
        <v>0.5</v>
      </c>
      <c r="CR117" s="16">
        <f t="shared" si="7"/>
        <v>9.9998400000000007</v>
      </c>
      <c r="CS117" s="122">
        <v>0</v>
      </c>
      <c r="CT117" s="122">
        <v>0</v>
      </c>
      <c r="CU117" s="122">
        <v>0</v>
      </c>
      <c r="CV117" s="122">
        <v>30</v>
      </c>
      <c r="CW117" s="12" t="s">
        <v>203</v>
      </c>
      <c r="EA117" s="15" t="s">
        <v>191</v>
      </c>
      <c r="EC117" s="21" t="s">
        <v>36</v>
      </c>
      <c r="ED117" s="21">
        <v>16</v>
      </c>
      <c r="EE117" s="21">
        <v>14</v>
      </c>
      <c r="EF117" s="21">
        <v>4</v>
      </c>
      <c r="EN117" s="21" t="s">
        <v>92</v>
      </c>
      <c r="EP117" s="102" t="s">
        <v>333</v>
      </c>
      <c r="EX117" s="12" t="s">
        <v>158</v>
      </c>
      <c r="EY117">
        <v>13</v>
      </c>
      <c r="EZ117"/>
      <c r="FA117">
        <v>13</v>
      </c>
      <c r="FB117"/>
      <c r="FQ117" s="115">
        <v>0.92859999999999998</v>
      </c>
      <c r="GH117" s="128">
        <v>5.0200000000000002E-2</v>
      </c>
      <c r="GI117" s="128">
        <v>4.1200000000000001E-2</v>
      </c>
      <c r="GJ117" s="128">
        <v>5.1900000000000002E-2</v>
      </c>
      <c r="GK117" s="128">
        <v>5.3699999999999998E-2</v>
      </c>
      <c r="GL117"/>
      <c r="GM117" s="128">
        <v>5.0299999999999997E-2</v>
      </c>
      <c r="GN117" s="128">
        <v>4.2000000000000003E-2</v>
      </c>
      <c r="GO117" s="128">
        <v>5.1900000000000002E-2</v>
      </c>
      <c r="GP117" s="128">
        <v>5.3699999999999998E-2</v>
      </c>
      <c r="GQ117"/>
    </row>
    <row r="118" spans="1:199" x14ac:dyDescent="0.2">
      <c r="A118" s="121" t="s">
        <v>317</v>
      </c>
      <c r="B118" s="12" t="s">
        <v>319</v>
      </c>
      <c r="C118" s="12" t="s">
        <v>16</v>
      </c>
      <c r="D118" s="12" t="s">
        <v>0</v>
      </c>
      <c r="E118" s="12" t="s">
        <v>324</v>
      </c>
      <c r="F118" s="14">
        <v>1</v>
      </c>
      <c r="G118" s="12">
        <v>100</v>
      </c>
      <c r="H118" s="12" t="s">
        <v>14</v>
      </c>
      <c r="I118" s="9" t="s">
        <v>47</v>
      </c>
      <c r="J118" s="12">
        <v>90</v>
      </c>
      <c r="L118" s="12" t="s">
        <v>9</v>
      </c>
      <c r="M118" s="14" t="s">
        <v>170</v>
      </c>
      <c r="O118" s="12" t="s">
        <v>54</v>
      </c>
      <c r="P118" s="12" t="s">
        <v>155</v>
      </c>
      <c r="U118" s="14" t="s">
        <v>156</v>
      </c>
      <c r="X118" s="14" t="s">
        <v>156</v>
      </c>
      <c r="AA118" s="13" t="s">
        <v>42</v>
      </c>
      <c r="AB118" s="122">
        <v>0.92578000000000005</v>
      </c>
      <c r="AD118" s="13">
        <v>8</v>
      </c>
      <c r="AE118" s="12">
        <v>0.1</v>
      </c>
      <c r="AF118" s="14">
        <v>5</v>
      </c>
      <c r="AH118" s="12">
        <v>400</v>
      </c>
      <c r="AI118" s="14">
        <v>0</v>
      </c>
      <c r="AJ118" s="12"/>
      <c r="AK118" s="12"/>
      <c r="AL118" s="12">
        <v>400</v>
      </c>
      <c r="AO118" s="12">
        <v>1</v>
      </c>
      <c r="AP118" s="12">
        <v>1</v>
      </c>
      <c r="AQ118" s="14">
        <v>2.5</v>
      </c>
      <c r="AS118" s="12">
        <v>2</v>
      </c>
      <c r="AT118" s="122" t="s">
        <v>326</v>
      </c>
      <c r="AV118" s="12" t="s">
        <v>188</v>
      </c>
      <c r="AW118" s="12" t="s">
        <v>44</v>
      </c>
      <c r="AX118" s="14">
        <v>-80</v>
      </c>
      <c r="AY118" s="14">
        <v>0.8</v>
      </c>
      <c r="BB118" s="12"/>
      <c r="CJ118" s="14">
        <v>1</v>
      </c>
      <c r="CK118" s="12" t="s">
        <v>248</v>
      </c>
      <c r="CL118" s="12">
        <v>60</v>
      </c>
      <c r="CM118" s="14">
        <v>1</v>
      </c>
      <c r="CN118" s="122">
        <v>20833</v>
      </c>
      <c r="CO118" s="122">
        <v>0.105</v>
      </c>
      <c r="CP118" s="122">
        <v>1.5</v>
      </c>
      <c r="CQ118" s="122">
        <v>0.5</v>
      </c>
      <c r="CR118" s="16">
        <f t="shared" si="7"/>
        <v>9.9998400000000007</v>
      </c>
      <c r="CS118" s="122">
        <v>0</v>
      </c>
      <c r="CT118" s="122">
        <v>0</v>
      </c>
      <c r="CU118" s="122">
        <v>0</v>
      </c>
      <c r="CV118" s="122">
        <v>30</v>
      </c>
      <c r="CW118" s="12" t="s">
        <v>203</v>
      </c>
      <c r="EA118" s="15" t="s">
        <v>191</v>
      </c>
      <c r="EC118" s="21" t="s">
        <v>37</v>
      </c>
      <c r="ED118" s="21">
        <v>16</v>
      </c>
      <c r="EE118" s="21">
        <v>6</v>
      </c>
      <c r="EF118" s="21">
        <v>4</v>
      </c>
      <c r="EN118" s="21" t="s">
        <v>92</v>
      </c>
      <c r="EP118" s="102" t="s">
        <v>333</v>
      </c>
      <c r="EX118" s="12" t="s">
        <v>158</v>
      </c>
      <c r="EY118">
        <v>13</v>
      </c>
      <c r="EZ118"/>
      <c r="FA118">
        <v>13</v>
      </c>
      <c r="FB118"/>
      <c r="FQ118" s="115">
        <v>0.92379999999999995</v>
      </c>
      <c r="GH118" s="128">
        <v>0.33539999999999998</v>
      </c>
      <c r="GI118" s="128">
        <v>0.30359999999999998</v>
      </c>
      <c r="GJ118" s="128">
        <v>0.35680000000000001</v>
      </c>
      <c r="GK118" s="128">
        <v>0.35970000000000002</v>
      </c>
      <c r="GL118"/>
      <c r="GM118" s="128">
        <v>0.33660000000000001</v>
      </c>
      <c r="GN118" s="128">
        <v>0.32790000000000002</v>
      </c>
      <c r="GO118" s="128">
        <v>0.35420000000000001</v>
      </c>
      <c r="GP118" s="128">
        <v>0.3599</v>
      </c>
      <c r="GQ118"/>
    </row>
    <row r="119" spans="1:199" x14ac:dyDescent="0.2">
      <c r="A119" s="121" t="s">
        <v>318</v>
      </c>
      <c r="B119" s="12" t="s">
        <v>319</v>
      </c>
      <c r="C119" s="12" t="s">
        <v>16</v>
      </c>
      <c r="D119" s="12" t="s">
        <v>0</v>
      </c>
      <c r="E119" s="12" t="s">
        <v>324</v>
      </c>
      <c r="F119" s="14">
        <v>1</v>
      </c>
      <c r="G119" s="12">
        <v>100</v>
      </c>
      <c r="H119" s="12" t="s">
        <v>14</v>
      </c>
      <c r="I119" s="9" t="s">
        <v>47</v>
      </c>
      <c r="J119" s="12">
        <v>90</v>
      </c>
      <c r="L119" s="12" t="s">
        <v>9</v>
      </c>
      <c r="M119" s="14" t="s">
        <v>170</v>
      </c>
      <c r="O119" s="12" t="s">
        <v>54</v>
      </c>
      <c r="P119" s="12" t="s">
        <v>155</v>
      </c>
      <c r="U119" s="14" t="s">
        <v>156</v>
      </c>
      <c r="X119" s="14" t="s">
        <v>156</v>
      </c>
      <c r="AA119" s="13" t="s">
        <v>42</v>
      </c>
      <c r="AB119" s="122">
        <v>0.92578000000000005</v>
      </c>
      <c r="AD119" s="13">
        <v>8</v>
      </c>
      <c r="AE119" s="12">
        <v>0.1</v>
      </c>
      <c r="AF119" s="14">
        <v>5</v>
      </c>
      <c r="AH119" s="14">
        <v>400</v>
      </c>
      <c r="AI119" s="12">
        <v>0</v>
      </c>
      <c r="AJ119" s="12"/>
      <c r="AK119" s="12"/>
      <c r="AL119" s="14">
        <v>400</v>
      </c>
      <c r="AO119" s="12">
        <v>1</v>
      </c>
      <c r="AP119" s="12">
        <v>1</v>
      </c>
      <c r="AQ119" s="14">
        <v>2.5</v>
      </c>
      <c r="AS119" s="12">
        <v>2</v>
      </c>
      <c r="AT119" s="122" t="s">
        <v>326</v>
      </c>
      <c r="AV119" s="12" t="s">
        <v>188</v>
      </c>
      <c r="AW119" s="12" t="s">
        <v>44</v>
      </c>
      <c r="AX119" s="14">
        <v>-80</v>
      </c>
      <c r="AY119" s="14">
        <v>0.8</v>
      </c>
      <c r="BB119" s="12"/>
      <c r="CJ119" s="14">
        <v>1</v>
      </c>
      <c r="CK119" s="12" t="s">
        <v>248</v>
      </c>
      <c r="CL119" s="12">
        <v>60</v>
      </c>
      <c r="CM119" s="14">
        <v>1</v>
      </c>
      <c r="CN119" s="122">
        <v>20833</v>
      </c>
      <c r="CO119" s="122">
        <v>0.105</v>
      </c>
      <c r="CP119" s="122">
        <v>1.5</v>
      </c>
      <c r="CQ119" s="122">
        <v>0.5</v>
      </c>
      <c r="CR119" s="16">
        <f t="shared" si="7"/>
        <v>9.9998400000000007</v>
      </c>
      <c r="CS119" s="122">
        <v>0</v>
      </c>
      <c r="CT119" s="122">
        <v>0</v>
      </c>
      <c r="CU119" s="122">
        <v>0</v>
      </c>
      <c r="CV119" s="122">
        <v>30</v>
      </c>
      <c r="CW119" s="12" t="s">
        <v>203</v>
      </c>
      <c r="EA119" s="15" t="s">
        <v>191</v>
      </c>
      <c r="EC119" s="21" t="s">
        <v>87</v>
      </c>
      <c r="ED119" s="21"/>
      <c r="EE119" s="21"/>
      <c r="EF119" s="21"/>
      <c r="EN119" s="21" t="s">
        <v>92</v>
      </c>
      <c r="EP119" s="102" t="s">
        <v>333</v>
      </c>
      <c r="EX119" s="12" t="s">
        <v>158</v>
      </c>
      <c r="EY119">
        <v>13</v>
      </c>
      <c r="EZ119"/>
      <c r="FA119">
        <v>13</v>
      </c>
      <c r="FB119"/>
      <c r="FQ119" s="115">
        <v>0.92559999999999998</v>
      </c>
      <c r="GH119" s="128">
        <v>0.38890000000000002</v>
      </c>
      <c r="GI119" s="128">
        <v>0.38419999999999999</v>
      </c>
      <c r="GJ119" s="128">
        <v>0.3891</v>
      </c>
      <c r="GK119" s="128">
        <v>0.39229999999999998</v>
      </c>
      <c r="GL119"/>
      <c r="GM119" s="128">
        <v>0.38950000000000001</v>
      </c>
      <c r="GN119" s="128">
        <v>0.3851</v>
      </c>
      <c r="GO119" s="128">
        <v>0.38979999999999998</v>
      </c>
      <c r="GP119" s="128">
        <v>0.40649999999999997</v>
      </c>
      <c r="GQ119"/>
    </row>
    <row r="120" spans="1:199" x14ac:dyDescent="0.2">
      <c r="A120" s="121" t="s">
        <v>317</v>
      </c>
      <c r="B120" s="12" t="s">
        <v>319</v>
      </c>
      <c r="C120" s="12" t="s">
        <v>16</v>
      </c>
      <c r="D120" s="12" t="s">
        <v>22</v>
      </c>
      <c r="E120" s="12" t="s">
        <v>324</v>
      </c>
      <c r="F120" s="14">
        <v>1</v>
      </c>
      <c r="G120" s="12">
        <v>100</v>
      </c>
      <c r="H120" s="12" t="s">
        <v>14</v>
      </c>
      <c r="I120" s="9" t="s">
        <v>50</v>
      </c>
      <c r="J120" s="12">
        <v>12</v>
      </c>
      <c r="L120" s="12" t="s">
        <v>9</v>
      </c>
      <c r="M120" s="14" t="s">
        <v>170</v>
      </c>
      <c r="O120" s="12" t="s">
        <v>54</v>
      </c>
      <c r="P120" s="12" t="s">
        <v>155</v>
      </c>
      <c r="U120" s="14" t="s">
        <v>156</v>
      </c>
      <c r="X120" s="14" t="s">
        <v>156</v>
      </c>
      <c r="AA120" s="13" t="s">
        <v>42</v>
      </c>
      <c r="AB120" s="122">
        <v>0.92578000000000005</v>
      </c>
      <c r="AD120" s="13">
        <v>8</v>
      </c>
      <c r="AE120" s="12">
        <v>0.1</v>
      </c>
      <c r="AF120" s="14">
        <v>5</v>
      </c>
      <c r="AH120" s="12">
        <v>400</v>
      </c>
      <c r="AI120" s="14">
        <v>0</v>
      </c>
      <c r="AJ120" s="12"/>
      <c r="AK120" s="12"/>
      <c r="AL120" s="12">
        <v>400</v>
      </c>
      <c r="AO120" s="12">
        <v>1</v>
      </c>
      <c r="AP120" s="12">
        <v>1</v>
      </c>
      <c r="AQ120" s="14">
        <v>2.5</v>
      </c>
      <c r="AS120" s="12">
        <v>2</v>
      </c>
      <c r="AT120" s="122" t="s">
        <v>326</v>
      </c>
      <c r="AV120" s="12" t="s">
        <v>188</v>
      </c>
      <c r="AW120" s="12" t="s">
        <v>44</v>
      </c>
      <c r="AX120" s="122">
        <v>-74</v>
      </c>
      <c r="AY120" s="122">
        <v>0.6</v>
      </c>
      <c r="BB120" s="12"/>
      <c r="CJ120" s="14">
        <v>1</v>
      </c>
      <c r="CK120" s="12" t="s">
        <v>245</v>
      </c>
      <c r="CL120" s="12">
        <v>250</v>
      </c>
      <c r="CM120" s="14">
        <v>1</v>
      </c>
      <c r="CN120" s="122">
        <v>100</v>
      </c>
      <c r="CO120" s="122">
        <v>0</v>
      </c>
      <c r="CP120" s="122">
        <v>1</v>
      </c>
      <c r="CQ120" s="122">
        <v>1</v>
      </c>
      <c r="CR120" s="16">
        <f t="shared" ref="CR120:CR132" si="8">CL120*CN120*8*CM120/1000000</f>
        <v>0.2</v>
      </c>
      <c r="CS120" s="122">
        <v>0</v>
      </c>
      <c r="CT120" s="122">
        <v>0</v>
      </c>
      <c r="CU120" s="122">
        <v>0</v>
      </c>
      <c r="CV120" s="122">
        <v>10</v>
      </c>
      <c r="CW120" s="12" t="s">
        <v>203</v>
      </c>
      <c r="EA120" s="15" t="s">
        <v>191</v>
      </c>
      <c r="EC120" s="21" t="s">
        <v>190</v>
      </c>
      <c r="ED120" s="21"/>
      <c r="EE120" s="21"/>
      <c r="EF120" s="21"/>
      <c r="EN120" s="21" t="s">
        <v>92</v>
      </c>
      <c r="EP120" s="102" t="s">
        <v>333</v>
      </c>
      <c r="EX120" s="12" t="s">
        <v>158</v>
      </c>
      <c r="EY120">
        <v>20</v>
      </c>
      <c r="EZ120"/>
      <c r="FA120" t="s">
        <v>335</v>
      </c>
      <c r="FB120"/>
      <c r="FQ120" s="115">
        <v>0.99990000000000001</v>
      </c>
      <c r="GH120" s="128" t="s">
        <v>336</v>
      </c>
      <c r="GI120" t="s">
        <v>337</v>
      </c>
      <c r="GJ120" t="s">
        <v>337</v>
      </c>
      <c r="GK120" t="s">
        <v>337</v>
      </c>
      <c r="GL120"/>
      <c r="GM120" s="128" t="s">
        <v>336</v>
      </c>
      <c r="GN120" t="s">
        <v>337</v>
      </c>
      <c r="GO120" t="s">
        <v>337</v>
      </c>
      <c r="GP120" t="s">
        <v>337</v>
      </c>
      <c r="GQ120"/>
    </row>
    <row r="121" spans="1:199" x14ac:dyDescent="0.2">
      <c r="A121" s="121" t="s">
        <v>318</v>
      </c>
      <c r="B121" s="12" t="s">
        <v>319</v>
      </c>
      <c r="C121" s="12" t="s">
        <v>16</v>
      </c>
      <c r="D121" s="12" t="s">
        <v>22</v>
      </c>
      <c r="E121" s="12" t="s">
        <v>324</v>
      </c>
      <c r="F121" s="14">
        <v>1</v>
      </c>
      <c r="G121" s="12">
        <v>100</v>
      </c>
      <c r="H121" s="12" t="s">
        <v>14</v>
      </c>
      <c r="I121" s="9" t="s">
        <v>50</v>
      </c>
      <c r="J121" s="12">
        <v>12</v>
      </c>
      <c r="L121" s="12" t="s">
        <v>9</v>
      </c>
      <c r="M121" s="14" t="s">
        <v>170</v>
      </c>
      <c r="O121" s="12" t="s">
        <v>54</v>
      </c>
      <c r="P121" s="12" t="s">
        <v>155</v>
      </c>
      <c r="U121" s="14" t="s">
        <v>156</v>
      </c>
      <c r="X121" s="14" t="s">
        <v>156</v>
      </c>
      <c r="AA121" s="13" t="s">
        <v>42</v>
      </c>
      <c r="AB121" s="122">
        <v>0.92578000000000005</v>
      </c>
      <c r="AD121" s="13">
        <v>8</v>
      </c>
      <c r="AE121" s="12">
        <v>0.1</v>
      </c>
      <c r="AF121" s="14">
        <v>5</v>
      </c>
      <c r="AH121" s="14">
        <v>400</v>
      </c>
      <c r="AI121" s="12">
        <v>0</v>
      </c>
      <c r="AJ121" s="12"/>
      <c r="AK121" s="12"/>
      <c r="AL121" s="14">
        <v>400</v>
      </c>
      <c r="AO121" s="12">
        <v>1</v>
      </c>
      <c r="AP121" s="12">
        <v>1</v>
      </c>
      <c r="AQ121" s="14">
        <v>2.5</v>
      </c>
      <c r="AS121" s="12">
        <v>2</v>
      </c>
      <c r="AT121" s="122" t="s">
        <v>326</v>
      </c>
      <c r="AV121" s="12" t="s">
        <v>188</v>
      </c>
      <c r="AW121" s="12" t="s">
        <v>44</v>
      </c>
      <c r="AX121" s="122">
        <v>-74</v>
      </c>
      <c r="AY121" s="122">
        <v>0.6</v>
      </c>
      <c r="BB121" s="12"/>
      <c r="CJ121" s="14">
        <v>1</v>
      </c>
      <c r="CK121" s="12" t="s">
        <v>245</v>
      </c>
      <c r="CL121" s="12">
        <v>250</v>
      </c>
      <c r="CM121" s="14">
        <v>1</v>
      </c>
      <c r="CN121" s="122">
        <v>100</v>
      </c>
      <c r="CO121" s="122">
        <v>0</v>
      </c>
      <c r="CP121" s="122">
        <v>1</v>
      </c>
      <c r="CQ121" s="122">
        <v>1</v>
      </c>
      <c r="CR121" s="16">
        <f t="shared" si="8"/>
        <v>0.2</v>
      </c>
      <c r="CS121" s="122">
        <v>0</v>
      </c>
      <c r="CT121" s="122">
        <v>0</v>
      </c>
      <c r="CU121" s="122">
        <v>0</v>
      </c>
      <c r="CV121" s="122">
        <v>10</v>
      </c>
      <c r="CW121" s="12" t="s">
        <v>203</v>
      </c>
      <c r="EA121" s="15" t="s">
        <v>191</v>
      </c>
      <c r="EC121" s="21" t="s">
        <v>36</v>
      </c>
      <c r="ED121" s="21">
        <v>4</v>
      </c>
      <c r="EE121" s="21">
        <v>2</v>
      </c>
      <c r="EF121" s="21">
        <v>1</v>
      </c>
      <c r="EN121" s="21" t="s">
        <v>92</v>
      </c>
      <c r="EP121" s="102" t="s">
        <v>333</v>
      </c>
      <c r="EX121" s="12" t="s">
        <v>158</v>
      </c>
      <c r="EY121">
        <v>20</v>
      </c>
      <c r="EZ121"/>
      <c r="FA121" t="s">
        <v>328</v>
      </c>
      <c r="FB121"/>
      <c r="FQ121" s="115">
        <v>0.94840000000000002</v>
      </c>
      <c r="GH121" s="128">
        <v>0.26619999999999999</v>
      </c>
      <c r="GI121" s="128">
        <v>0.26</v>
      </c>
      <c r="GJ121" s="128">
        <v>0.26750000000000002</v>
      </c>
      <c r="GK121" s="128">
        <v>0.2661</v>
      </c>
      <c r="GL121"/>
      <c r="GM121" s="128">
        <v>0.26650000000000001</v>
      </c>
      <c r="GN121" s="128">
        <v>0.26879999999999998</v>
      </c>
      <c r="GO121" s="128">
        <v>0.26750000000000002</v>
      </c>
      <c r="GP121" s="128">
        <v>0.2661</v>
      </c>
      <c r="GQ121"/>
    </row>
    <row r="122" spans="1:199" x14ac:dyDescent="0.2">
      <c r="A122" s="121" t="s">
        <v>317</v>
      </c>
      <c r="B122" s="12" t="s">
        <v>319</v>
      </c>
      <c r="C122" s="12" t="s">
        <v>16</v>
      </c>
      <c r="D122" s="12" t="s">
        <v>22</v>
      </c>
      <c r="E122" s="12" t="s">
        <v>324</v>
      </c>
      <c r="F122" s="14">
        <v>1</v>
      </c>
      <c r="G122" s="12">
        <v>100</v>
      </c>
      <c r="H122" s="12" t="s">
        <v>14</v>
      </c>
      <c r="I122" s="9" t="s">
        <v>50</v>
      </c>
      <c r="J122" s="12">
        <v>12</v>
      </c>
      <c r="L122" s="12" t="s">
        <v>9</v>
      </c>
      <c r="M122" s="14" t="s">
        <v>170</v>
      </c>
      <c r="O122" s="12" t="s">
        <v>54</v>
      </c>
      <c r="P122" s="12" t="s">
        <v>155</v>
      </c>
      <c r="U122" s="14" t="s">
        <v>156</v>
      </c>
      <c r="X122" s="14" t="s">
        <v>156</v>
      </c>
      <c r="AA122" s="13" t="s">
        <v>42</v>
      </c>
      <c r="AB122" s="122">
        <v>0.92578000000000005</v>
      </c>
      <c r="AD122" s="13">
        <v>8</v>
      </c>
      <c r="AE122" s="12">
        <v>0.1</v>
      </c>
      <c r="AF122" s="14">
        <v>5</v>
      </c>
      <c r="AH122" s="12">
        <v>400</v>
      </c>
      <c r="AI122" s="14">
        <v>0</v>
      </c>
      <c r="AJ122" s="12"/>
      <c r="AK122" s="12"/>
      <c r="AL122" s="12">
        <v>400</v>
      </c>
      <c r="AO122" s="12">
        <v>1</v>
      </c>
      <c r="AP122" s="12">
        <v>1</v>
      </c>
      <c r="AQ122" s="14">
        <v>2.5</v>
      </c>
      <c r="AS122" s="12">
        <v>2</v>
      </c>
      <c r="AT122" s="122" t="s">
        <v>326</v>
      </c>
      <c r="AV122" s="12" t="s">
        <v>188</v>
      </c>
      <c r="AW122" s="12" t="s">
        <v>44</v>
      </c>
      <c r="AX122" s="122">
        <v>-74</v>
      </c>
      <c r="AY122" s="122">
        <v>0.6</v>
      </c>
      <c r="BB122" s="12"/>
      <c r="CJ122" s="14">
        <v>1</v>
      </c>
      <c r="CK122" s="12" t="s">
        <v>245</v>
      </c>
      <c r="CL122" s="12">
        <v>250</v>
      </c>
      <c r="CM122" s="14">
        <v>1</v>
      </c>
      <c r="CN122" s="122">
        <v>100</v>
      </c>
      <c r="CO122" s="122">
        <v>0</v>
      </c>
      <c r="CP122" s="122">
        <v>1</v>
      </c>
      <c r="CQ122" s="122">
        <v>1</v>
      </c>
      <c r="CR122" s="16">
        <f t="shared" si="8"/>
        <v>0.2</v>
      </c>
      <c r="CS122" s="122">
        <v>0</v>
      </c>
      <c r="CT122" s="122">
        <v>0</v>
      </c>
      <c r="CU122" s="122">
        <v>0</v>
      </c>
      <c r="CV122" s="122">
        <v>10</v>
      </c>
      <c r="CW122" s="12" t="s">
        <v>203</v>
      </c>
      <c r="EA122" s="15" t="s">
        <v>191</v>
      </c>
      <c r="EC122" s="21" t="s">
        <v>36</v>
      </c>
      <c r="ED122" s="21">
        <v>8</v>
      </c>
      <c r="EE122" s="21">
        <v>3</v>
      </c>
      <c r="EF122" s="21">
        <v>1</v>
      </c>
      <c r="EN122" s="21" t="s">
        <v>92</v>
      </c>
      <c r="EP122" s="102" t="s">
        <v>333</v>
      </c>
      <c r="EX122" s="12" t="s">
        <v>158</v>
      </c>
      <c r="EY122">
        <v>20</v>
      </c>
      <c r="EZ122"/>
      <c r="FA122" t="s">
        <v>328</v>
      </c>
      <c r="FB122"/>
      <c r="FQ122" s="115">
        <v>0.93810000000000004</v>
      </c>
      <c r="GH122" s="128">
        <v>0.37269999999999998</v>
      </c>
      <c r="GI122" s="128">
        <v>0.36890000000000001</v>
      </c>
      <c r="GJ122" s="128">
        <v>0.37290000000000001</v>
      </c>
      <c r="GK122" s="128">
        <v>0.37559999999999999</v>
      </c>
      <c r="GL122"/>
      <c r="GM122" s="128">
        <v>0.37309999999999999</v>
      </c>
      <c r="GN122" s="128">
        <v>0.36559999999999998</v>
      </c>
      <c r="GO122" s="128">
        <v>0.37519999999999998</v>
      </c>
      <c r="GP122" s="128">
        <v>0.38109999999999999</v>
      </c>
      <c r="GQ122"/>
    </row>
    <row r="123" spans="1:199" x14ac:dyDescent="0.2">
      <c r="A123" s="121" t="s">
        <v>317</v>
      </c>
      <c r="B123" s="12" t="s">
        <v>319</v>
      </c>
      <c r="C123" s="12" t="s">
        <v>16</v>
      </c>
      <c r="D123" s="12" t="s">
        <v>22</v>
      </c>
      <c r="E123" s="12" t="s">
        <v>324</v>
      </c>
      <c r="F123" s="14">
        <v>1</v>
      </c>
      <c r="G123" s="12">
        <v>100</v>
      </c>
      <c r="H123" s="12" t="s">
        <v>14</v>
      </c>
      <c r="I123" s="9" t="s">
        <v>50</v>
      </c>
      <c r="J123" s="12">
        <v>12</v>
      </c>
      <c r="L123" s="12" t="s">
        <v>9</v>
      </c>
      <c r="M123" s="14" t="s">
        <v>170</v>
      </c>
      <c r="O123" s="12" t="s">
        <v>54</v>
      </c>
      <c r="P123" s="12" t="s">
        <v>155</v>
      </c>
      <c r="U123" s="14" t="s">
        <v>156</v>
      </c>
      <c r="X123" s="14" t="s">
        <v>156</v>
      </c>
      <c r="AA123" s="13" t="s">
        <v>42</v>
      </c>
      <c r="AB123" s="122">
        <v>0.92578000000000005</v>
      </c>
      <c r="AD123" s="13">
        <v>8</v>
      </c>
      <c r="AE123" s="12">
        <v>0.1</v>
      </c>
      <c r="AF123" s="14">
        <v>5</v>
      </c>
      <c r="AH123" s="14">
        <v>400</v>
      </c>
      <c r="AI123" s="12">
        <v>0</v>
      </c>
      <c r="AJ123" s="12"/>
      <c r="AK123" s="12"/>
      <c r="AL123" s="14">
        <v>400</v>
      </c>
      <c r="AO123" s="12">
        <v>1</v>
      </c>
      <c r="AP123" s="12">
        <v>1</v>
      </c>
      <c r="AQ123" s="14">
        <v>2.5</v>
      </c>
      <c r="AS123" s="12">
        <v>2</v>
      </c>
      <c r="AT123" s="122" t="s">
        <v>326</v>
      </c>
      <c r="AV123" s="12" t="s">
        <v>188</v>
      </c>
      <c r="AW123" s="12" t="s">
        <v>44</v>
      </c>
      <c r="AX123" s="122">
        <v>-74</v>
      </c>
      <c r="AY123" s="122">
        <v>0.6</v>
      </c>
      <c r="BB123" s="12"/>
      <c r="CJ123" s="14">
        <v>1</v>
      </c>
      <c r="CK123" s="12" t="s">
        <v>248</v>
      </c>
      <c r="CL123" s="12">
        <v>60</v>
      </c>
      <c r="CM123" s="14">
        <v>1</v>
      </c>
      <c r="CN123" s="122">
        <v>20833</v>
      </c>
      <c r="CO123" s="122">
        <v>0.105</v>
      </c>
      <c r="CP123" s="122">
        <v>1.5</v>
      </c>
      <c r="CQ123" s="122">
        <v>0.5</v>
      </c>
      <c r="CR123" s="16">
        <f t="shared" si="8"/>
        <v>9.9998400000000007</v>
      </c>
      <c r="CS123" s="122">
        <v>0</v>
      </c>
      <c r="CT123" s="122">
        <v>0</v>
      </c>
      <c r="CU123" s="122">
        <v>0</v>
      </c>
      <c r="CV123" s="122">
        <v>30</v>
      </c>
      <c r="CW123" s="12" t="s">
        <v>203</v>
      </c>
      <c r="EA123" s="15" t="s">
        <v>191</v>
      </c>
      <c r="EC123" s="21" t="s">
        <v>190</v>
      </c>
      <c r="ED123" s="21"/>
      <c r="EE123" s="21"/>
      <c r="EF123" s="21"/>
      <c r="EN123" s="21" t="s">
        <v>92</v>
      </c>
      <c r="EP123" s="102" t="s">
        <v>333</v>
      </c>
      <c r="EX123" s="12" t="s">
        <v>158</v>
      </c>
      <c r="EY123">
        <v>5</v>
      </c>
      <c r="EZ123"/>
      <c r="FA123">
        <v>9</v>
      </c>
      <c r="FB123"/>
      <c r="FQ123" s="115">
        <v>0.97140000000000004</v>
      </c>
      <c r="GH123" s="128" t="s">
        <v>336</v>
      </c>
      <c r="GI123" t="s">
        <v>337</v>
      </c>
      <c r="GJ123" t="s">
        <v>337</v>
      </c>
      <c r="GK123" t="s">
        <v>337</v>
      </c>
      <c r="GL123"/>
      <c r="GM123" s="128" t="s">
        <v>336</v>
      </c>
      <c r="GN123" t="s">
        <v>337</v>
      </c>
      <c r="GO123" t="s">
        <v>337</v>
      </c>
      <c r="GP123" t="s">
        <v>337</v>
      </c>
      <c r="GQ123"/>
    </row>
    <row r="124" spans="1:199" x14ac:dyDescent="0.2">
      <c r="A124" s="121" t="s">
        <v>318</v>
      </c>
      <c r="B124" s="12" t="s">
        <v>319</v>
      </c>
      <c r="C124" s="12" t="s">
        <v>16</v>
      </c>
      <c r="D124" s="12" t="s">
        <v>22</v>
      </c>
      <c r="E124" s="12" t="s">
        <v>324</v>
      </c>
      <c r="F124" s="14">
        <v>1</v>
      </c>
      <c r="G124" s="12">
        <v>100</v>
      </c>
      <c r="H124" s="12" t="s">
        <v>14</v>
      </c>
      <c r="I124" s="9" t="s">
        <v>50</v>
      </c>
      <c r="J124" s="12">
        <v>12</v>
      </c>
      <c r="L124" s="12" t="s">
        <v>9</v>
      </c>
      <c r="M124" s="14" t="s">
        <v>170</v>
      </c>
      <c r="O124" s="12" t="s">
        <v>54</v>
      </c>
      <c r="P124" s="12" t="s">
        <v>155</v>
      </c>
      <c r="U124" s="14" t="s">
        <v>156</v>
      </c>
      <c r="X124" s="14" t="s">
        <v>156</v>
      </c>
      <c r="AA124" s="13" t="s">
        <v>42</v>
      </c>
      <c r="AB124" s="122">
        <v>0.92578000000000005</v>
      </c>
      <c r="AD124" s="13">
        <v>8</v>
      </c>
      <c r="AE124" s="12">
        <v>0.1</v>
      </c>
      <c r="AF124" s="14">
        <v>5</v>
      </c>
      <c r="AH124" s="12">
        <v>400</v>
      </c>
      <c r="AI124" s="14">
        <v>0</v>
      </c>
      <c r="AJ124" s="12"/>
      <c r="AK124" s="12"/>
      <c r="AL124" s="12">
        <v>400</v>
      </c>
      <c r="AO124" s="12">
        <v>1</v>
      </c>
      <c r="AP124" s="12">
        <v>1</v>
      </c>
      <c r="AQ124" s="14">
        <v>2.5</v>
      </c>
      <c r="AS124" s="12">
        <v>2</v>
      </c>
      <c r="AT124" s="122" t="s">
        <v>326</v>
      </c>
      <c r="AV124" s="12" t="s">
        <v>188</v>
      </c>
      <c r="AW124" s="12" t="s">
        <v>44</v>
      </c>
      <c r="AX124" s="122">
        <v>-74</v>
      </c>
      <c r="AY124" s="122">
        <v>0.6</v>
      </c>
      <c r="BB124" s="12"/>
      <c r="CJ124" s="14">
        <v>1</v>
      </c>
      <c r="CK124" s="12" t="s">
        <v>248</v>
      </c>
      <c r="CL124" s="12">
        <v>60</v>
      </c>
      <c r="CM124" s="14">
        <v>1</v>
      </c>
      <c r="CN124" s="122">
        <v>20833</v>
      </c>
      <c r="CO124" s="122">
        <v>0.105</v>
      </c>
      <c r="CP124" s="122">
        <v>1.5</v>
      </c>
      <c r="CQ124" s="122">
        <v>0.5</v>
      </c>
      <c r="CR124" s="16">
        <f t="shared" si="8"/>
        <v>9.9998400000000007</v>
      </c>
      <c r="CS124" s="122">
        <v>0</v>
      </c>
      <c r="CT124" s="122">
        <v>0</v>
      </c>
      <c r="CU124" s="122">
        <v>0</v>
      </c>
      <c r="CV124" s="122">
        <v>30</v>
      </c>
      <c r="CW124" s="12" t="s">
        <v>203</v>
      </c>
      <c r="EA124" s="15" t="s">
        <v>191</v>
      </c>
      <c r="EC124" s="21" t="s">
        <v>36</v>
      </c>
      <c r="ED124" s="21">
        <v>10</v>
      </c>
      <c r="EE124" s="21">
        <v>8</v>
      </c>
      <c r="EF124" s="21">
        <v>4</v>
      </c>
      <c r="EN124" s="21" t="s">
        <v>92</v>
      </c>
      <c r="EP124" s="102" t="s">
        <v>333</v>
      </c>
      <c r="EX124" s="12" t="s">
        <v>158</v>
      </c>
      <c r="EY124">
        <v>5</v>
      </c>
      <c r="EZ124"/>
      <c r="FA124">
        <v>9</v>
      </c>
      <c r="FB124"/>
      <c r="FQ124" s="115">
        <v>0.97140000000000004</v>
      </c>
      <c r="GH124" s="128">
        <v>7.1300000000000002E-2</v>
      </c>
      <c r="GI124" s="128">
        <v>2.9499999999999998E-2</v>
      </c>
      <c r="GJ124" s="128">
        <v>8.3000000000000004E-2</v>
      </c>
      <c r="GK124" s="128">
        <v>8.6800000000000002E-2</v>
      </c>
      <c r="GL124"/>
      <c r="GM124" s="128">
        <v>7.4499999999999997E-2</v>
      </c>
      <c r="GN124" s="128">
        <v>3.4000000000000002E-2</v>
      </c>
      <c r="GO124" s="128">
        <v>8.3400000000000002E-2</v>
      </c>
      <c r="GP124" s="128">
        <v>8.6900000000000005E-2</v>
      </c>
      <c r="GQ124"/>
    </row>
    <row r="125" spans="1:199" x14ac:dyDescent="0.2">
      <c r="A125" s="121" t="s">
        <v>317</v>
      </c>
      <c r="B125" s="12" t="s">
        <v>319</v>
      </c>
      <c r="C125" s="12" t="s">
        <v>16</v>
      </c>
      <c r="D125" s="12" t="s">
        <v>22</v>
      </c>
      <c r="E125" s="12" t="s">
        <v>324</v>
      </c>
      <c r="F125" s="14">
        <v>1</v>
      </c>
      <c r="G125" s="12">
        <v>100</v>
      </c>
      <c r="H125" s="12" t="s">
        <v>14</v>
      </c>
      <c r="I125" s="9" t="s">
        <v>50</v>
      </c>
      <c r="J125" s="12">
        <v>12</v>
      </c>
      <c r="L125" s="12" t="s">
        <v>9</v>
      </c>
      <c r="M125" s="14" t="s">
        <v>170</v>
      </c>
      <c r="O125" s="12" t="s">
        <v>54</v>
      </c>
      <c r="P125" s="12" t="s">
        <v>155</v>
      </c>
      <c r="U125" s="14" t="s">
        <v>156</v>
      </c>
      <c r="X125" s="14" t="s">
        <v>156</v>
      </c>
      <c r="AA125" s="13" t="s">
        <v>42</v>
      </c>
      <c r="AB125" s="122">
        <v>0.92578000000000005</v>
      </c>
      <c r="AD125" s="13">
        <v>8</v>
      </c>
      <c r="AE125" s="12">
        <v>0.1</v>
      </c>
      <c r="AF125" s="14">
        <v>5</v>
      </c>
      <c r="AH125" s="14">
        <v>400</v>
      </c>
      <c r="AI125" s="12">
        <v>0</v>
      </c>
      <c r="AJ125" s="12"/>
      <c r="AK125" s="12"/>
      <c r="AL125" s="14">
        <v>400</v>
      </c>
      <c r="AO125" s="12">
        <v>1</v>
      </c>
      <c r="AP125" s="12">
        <v>1</v>
      </c>
      <c r="AQ125" s="14">
        <v>2.5</v>
      </c>
      <c r="AS125" s="12">
        <v>2</v>
      </c>
      <c r="AT125" s="122" t="s">
        <v>326</v>
      </c>
      <c r="AV125" s="12" t="s">
        <v>188</v>
      </c>
      <c r="AW125" s="12" t="s">
        <v>44</v>
      </c>
      <c r="AX125" s="122">
        <v>-74</v>
      </c>
      <c r="AY125" s="122">
        <v>0.6</v>
      </c>
      <c r="BB125" s="12"/>
      <c r="CJ125" s="14">
        <v>1</v>
      </c>
      <c r="CK125" s="12" t="s">
        <v>248</v>
      </c>
      <c r="CL125" s="12">
        <v>60</v>
      </c>
      <c r="CM125" s="14">
        <v>1</v>
      </c>
      <c r="CN125" s="122">
        <v>20833</v>
      </c>
      <c r="CO125" s="122">
        <v>0.105</v>
      </c>
      <c r="CP125" s="122">
        <v>1.5</v>
      </c>
      <c r="CQ125" s="122">
        <v>0.5</v>
      </c>
      <c r="CR125" s="16">
        <f t="shared" si="8"/>
        <v>9.9998400000000007</v>
      </c>
      <c r="CS125" s="122">
        <v>0</v>
      </c>
      <c r="CT125" s="122">
        <v>0</v>
      </c>
      <c r="CU125" s="122">
        <v>0</v>
      </c>
      <c r="CV125" s="122">
        <v>30</v>
      </c>
      <c r="CW125" s="12" t="s">
        <v>203</v>
      </c>
      <c r="EA125" s="15" t="s">
        <v>191</v>
      </c>
      <c r="EC125" s="21" t="s">
        <v>36</v>
      </c>
      <c r="ED125" s="21">
        <v>16</v>
      </c>
      <c r="EE125" s="21">
        <v>14</v>
      </c>
      <c r="EF125" s="21">
        <v>4</v>
      </c>
      <c r="EN125" s="21" t="s">
        <v>92</v>
      </c>
      <c r="EP125" s="102" t="s">
        <v>333</v>
      </c>
      <c r="EX125" s="12" t="s">
        <v>158</v>
      </c>
      <c r="EY125">
        <v>5</v>
      </c>
      <c r="EZ125"/>
      <c r="FA125">
        <v>9</v>
      </c>
      <c r="FB125"/>
      <c r="FQ125" s="115">
        <v>0.97140000000000004</v>
      </c>
      <c r="GH125" s="128">
        <v>4.4900000000000002E-2</v>
      </c>
      <c r="GI125" s="128">
        <v>2.0799999999999999E-2</v>
      </c>
      <c r="GJ125" s="128">
        <v>5.1900000000000002E-2</v>
      </c>
      <c r="GK125" s="128">
        <v>5.3199999999999997E-2</v>
      </c>
      <c r="GL125"/>
      <c r="GM125" s="128">
        <v>4.6699999999999998E-2</v>
      </c>
      <c r="GN125" s="128">
        <v>2.5000000000000001E-2</v>
      </c>
      <c r="GO125" s="128">
        <v>5.1999999999999998E-2</v>
      </c>
      <c r="GP125" s="128">
        <v>5.3199999999999997E-2</v>
      </c>
      <c r="GQ125"/>
    </row>
    <row r="126" spans="1:199" x14ac:dyDescent="0.2">
      <c r="A126" s="121" t="s">
        <v>318</v>
      </c>
      <c r="B126" s="12" t="s">
        <v>319</v>
      </c>
      <c r="C126" s="12" t="s">
        <v>16</v>
      </c>
      <c r="D126" s="12" t="s">
        <v>22</v>
      </c>
      <c r="E126" s="12" t="s">
        <v>324</v>
      </c>
      <c r="F126" s="14">
        <v>1</v>
      </c>
      <c r="G126" s="12">
        <v>100</v>
      </c>
      <c r="H126" s="12" t="s">
        <v>14</v>
      </c>
      <c r="I126" s="9" t="s">
        <v>50</v>
      </c>
      <c r="J126" s="12">
        <v>12</v>
      </c>
      <c r="L126" s="12" t="s">
        <v>9</v>
      </c>
      <c r="M126" s="14" t="s">
        <v>170</v>
      </c>
      <c r="O126" s="12" t="s">
        <v>54</v>
      </c>
      <c r="P126" s="12" t="s">
        <v>155</v>
      </c>
      <c r="U126" s="14" t="s">
        <v>156</v>
      </c>
      <c r="X126" s="14" t="s">
        <v>156</v>
      </c>
      <c r="AA126" s="13" t="s">
        <v>42</v>
      </c>
      <c r="AB126" s="122">
        <v>0.92578000000000005</v>
      </c>
      <c r="AD126" s="13">
        <v>8</v>
      </c>
      <c r="AE126" s="12">
        <v>0.1</v>
      </c>
      <c r="AF126" s="14">
        <v>5</v>
      </c>
      <c r="AH126" s="12">
        <v>400</v>
      </c>
      <c r="AI126" s="14">
        <v>0</v>
      </c>
      <c r="AJ126" s="12"/>
      <c r="AK126" s="12"/>
      <c r="AL126" s="12">
        <v>400</v>
      </c>
      <c r="AO126" s="12">
        <v>1</v>
      </c>
      <c r="AP126" s="12">
        <v>1</v>
      </c>
      <c r="AQ126" s="14">
        <v>2.5</v>
      </c>
      <c r="AS126" s="12">
        <v>2</v>
      </c>
      <c r="AT126" s="122" t="s">
        <v>326</v>
      </c>
      <c r="AV126" s="12" t="s">
        <v>188</v>
      </c>
      <c r="AW126" s="12" t="s">
        <v>44</v>
      </c>
      <c r="AX126" s="122">
        <v>-74</v>
      </c>
      <c r="AY126" s="122">
        <v>0.6</v>
      </c>
      <c r="BB126" s="12"/>
      <c r="CJ126" s="14">
        <v>1</v>
      </c>
      <c r="CK126" s="12" t="s">
        <v>248</v>
      </c>
      <c r="CL126" s="12">
        <v>60</v>
      </c>
      <c r="CM126" s="14">
        <v>1</v>
      </c>
      <c r="CN126" s="122">
        <v>20833</v>
      </c>
      <c r="CO126" s="122">
        <v>0.105</v>
      </c>
      <c r="CP126" s="122">
        <v>1.5</v>
      </c>
      <c r="CQ126" s="122">
        <v>0.5</v>
      </c>
      <c r="CR126" s="16">
        <f t="shared" si="8"/>
        <v>9.9998400000000007</v>
      </c>
      <c r="CS126" s="122">
        <v>0</v>
      </c>
      <c r="CT126" s="122">
        <v>0</v>
      </c>
      <c r="CU126" s="122">
        <v>0</v>
      </c>
      <c r="CV126" s="122">
        <v>30</v>
      </c>
      <c r="CW126" s="12" t="s">
        <v>203</v>
      </c>
      <c r="EA126" s="15" t="s">
        <v>191</v>
      </c>
      <c r="EC126" s="21" t="s">
        <v>37</v>
      </c>
      <c r="ED126" s="21">
        <v>16</v>
      </c>
      <c r="EE126" s="21">
        <v>6</v>
      </c>
      <c r="EF126" s="21">
        <v>4</v>
      </c>
      <c r="EN126" s="21" t="s">
        <v>92</v>
      </c>
      <c r="EP126" s="102" t="s">
        <v>333</v>
      </c>
      <c r="EX126" s="12" t="s">
        <v>158</v>
      </c>
      <c r="EY126">
        <v>5</v>
      </c>
      <c r="EZ126"/>
      <c r="FA126">
        <v>9</v>
      </c>
      <c r="FB126"/>
      <c r="FQ126" s="115">
        <v>0.9556</v>
      </c>
      <c r="GH126" s="128">
        <v>0.32479999999999998</v>
      </c>
      <c r="GI126" s="128">
        <v>0.1207</v>
      </c>
      <c r="GJ126" s="128">
        <v>0.38129999999999997</v>
      </c>
      <c r="GK126" s="128">
        <v>0.38729999999999998</v>
      </c>
      <c r="GL126"/>
      <c r="GM126" s="128">
        <v>0.33050000000000002</v>
      </c>
      <c r="GN126" s="128">
        <v>0.1825</v>
      </c>
      <c r="GO126" s="128">
        <v>0.35210000000000002</v>
      </c>
      <c r="GP126" s="128">
        <v>0.38740000000000002</v>
      </c>
      <c r="GQ126"/>
    </row>
    <row r="127" spans="1:199" x14ac:dyDescent="0.2">
      <c r="A127" s="121" t="s">
        <v>317</v>
      </c>
      <c r="B127" s="12" t="s">
        <v>319</v>
      </c>
      <c r="C127" s="12" t="s">
        <v>16</v>
      </c>
      <c r="D127" s="12" t="s">
        <v>22</v>
      </c>
      <c r="E127" s="12" t="s">
        <v>324</v>
      </c>
      <c r="F127" s="14">
        <v>1</v>
      </c>
      <c r="G127" s="12">
        <v>100</v>
      </c>
      <c r="H127" s="12" t="s">
        <v>14</v>
      </c>
      <c r="I127" s="9" t="s">
        <v>50</v>
      </c>
      <c r="J127" s="12">
        <v>12</v>
      </c>
      <c r="L127" s="12" t="s">
        <v>9</v>
      </c>
      <c r="M127" s="14" t="s">
        <v>170</v>
      </c>
      <c r="O127" s="12" t="s">
        <v>54</v>
      </c>
      <c r="P127" s="12" t="s">
        <v>155</v>
      </c>
      <c r="U127" s="14" t="s">
        <v>156</v>
      </c>
      <c r="X127" s="14" t="s">
        <v>156</v>
      </c>
      <c r="AA127" s="13" t="s">
        <v>42</v>
      </c>
      <c r="AB127" s="122">
        <v>0.92578000000000005</v>
      </c>
      <c r="AD127" s="13">
        <v>8</v>
      </c>
      <c r="AE127" s="12">
        <v>0.1</v>
      </c>
      <c r="AF127" s="14">
        <v>5</v>
      </c>
      <c r="AH127" s="14">
        <v>400</v>
      </c>
      <c r="AI127" s="12">
        <v>0</v>
      </c>
      <c r="AJ127" s="12"/>
      <c r="AK127" s="12"/>
      <c r="AL127" s="14">
        <v>400</v>
      </c>
      <c r="AO127" s="12">
        <v>1</v>
      </c>
      <c r="AP127" s="12">
        <v>1</v>
      </c>
      <c r="AQ127" s="14">
        <v>2.5</v>
      </c>
      <c r="AS127" s="12">
        <v>2</v>
      </c>
      <c r="AT127" s="122" t="s">
        <v>326</v>
      </c>
      <c r="AV127" s="12" t="s">
        <v>188</v>
      </c>
      <c r="AW127" s="12" t="s">
        <v>44</v>
      </c>
      <c r="AX127" s="122">
        <v>-74</v>
      </c>
      <c r="AY127" s="122">
        <v>0.6</v>
      </c>
      <c r="BB127" s="12"/>
      <c r="CJ127" s="14">
        <v>1</v>
      </c>
      <c r="CK127" s="12" t="s">
        <v>248</v>
      </c>
      <c r="CL127" s="12">
        <v>60</v>
      </c>
      <c r="CM127" s="14">
        <v>1</v>
      </c>
      <c r="CN127" s="122">
        <v>20833</v>
      </c>
      <c r="CO127" s="122">
        <v>0.105</v>
      </c>
      <c r="CP127" s="122">
        <v>1.5</v>
      </c>
      <c r="CQ127" s="122">
        <v>0.5</v>
      </c>
      <c r="CR127" s="16">
        <f t="shared" si="8"/>
        <v>9.9998400000000007</v>
      </c>
      <c r="CS127" s="122">
        <v>0</v>
      </c>
      <c r="CT127" s="122">
        <v>0</v>
      </c>
      <c r="CU127" s="122">
        <v>0</v>
      </c>
      <c r="CV127" s="122">
        <v>30</v>
      </c>
      <c r="CW127" s="12" t="s">
        <v>203</v>
      </c>
      <c r="EA127" s="15" t="s">
        <v>191</v>
      </c>
      <c r="EC127" s="21" t="s">
        <v>87</v>
      </c>
      <c r="ED127" s="21"/>
      <c r="EE127" s="21"/>
      <c r="EF127" s="21"/>
      <c r="EN127" s="21" t="s">
        <v>92</v>
      </c>
      <c r="EP127" s="102" t="s">
        <v>333</v>
      </c>
      <c r="EX127" s="12" t="s">
        <v>158</v>
      </c>
      <c r="EY127">
        <v>5</v>
      </c>
      <c r="EZ127"/>
      <c r="FA127">
        <v>9</v>
      </c>
      <c r="FB127"/>
      <c r="FQ127" s="115">
        <v>0.97140000000000004</v>
      </c>
      <c r="GH127" s="128">
        <v>0.36320000000000002</v>
      </c>
      <c r="GI127" s="128">
        <v>0.31859999999999999</v>
      </c>
      <c r="GJ127" s="128">
        <v>0.38119999999999998</v>
      </c>
      <c r="GK127" s="128">
        <v>0.41560000000000002</v>
      </c>
      <c r="GL127"/>
      <c r="GM127" s="128">
        <v>0.38369999999999999</v>
      </c>
      <c r="GN127" s="128">
        <v>0.32219999999999999</v>
      </c>
      <c r="GO127" s="128">
        <v>0.3916</v>
      </c>
      <c r="GP127" s="128">
        <v>0.42559999999999998</v>
      </c>
      <c r="GQ127"/>
    </row>
    <row r="128" spans="1:199" x14ac:dyDescent="0.2">
      <c r="A128" s="121" t="s">
        <v>318</v>
      </c>
      <c r="B128" s="12" t="s">
        <v>319</v>
      </c>
      <c r="C128" s="12" t="s">
        <v>16</v>
      </c>
      <c r="D128" s="12" t="s">
        <v>22</v>
      </c>
      <c r="E128" s="12" t="s">
        <v>324</v>
      </c>
      <c r="F128" s="14">
        <v>1</v>
      </c>
      <c r="G128" s="12">
        <v>100</v>
      </c>
      <c r="H128" s="12" t="s">
        <v>14</v>
      </c>
      <c r="I128" s="9" t="s">
        <v>50</v>
      </c>
      <c r="J128" s="12">
        <v>12</v>
      </c>
      <c r="L128" s="12" t="s">
        <v>9</v>
      </c>
      <c r="M128" s="14" t="s">
        <v>170</v>
      </c>
      <c r="O128" s="12" t="s">
        <v>54</v>
      </c>
      <c r="P128" s="12" t="s">
        <v>155</v>
      </c>
      <c r="U128" s="14" t="s">
        <v>156</v>
      </c>
      <c r="X128" s="14" t="s">
        <v>156</v>
      </c>
      <c r="AA128" s="13" t="s">
        <v>42</v>
      </c>
      <c r="AB128" s="122">
        <v>0.92578000000000005</v>
      </c>
      <c r="AD128" s="13">
        <v>8</v>
      </c>
      <c r="AE128" s="12">
        <v>0.1</v>
      </c>
      <c r="AF128" s="14">
        <v>5</v>
      </c>
      <c r="AH128" s="12">
        <v>400</v>
      </c>
      <c r="AI128" s="14">
        <v>0</v>
      </c>
      <c r="AJ128" s="12"/>
      <c r="AK128" s="12"/>
      <c r="AL128" s="12">
        <v>400</v>
      </c>
      <c r="AO128" s="12">
        <v>1</v>
      </c>
      <c r="AP128" s="12">
        <v>1</v>
      </c>
      <c r="AQ128" s="14">
        <v>2.5</v>
      </c>
      <c r="AS128" s="12">
        <v>2</v>
      </c>
      <c r="AT128" s="122" t="s">
        <v>326</v>
      </c>
      <c r="AV128" s="12" t="s">
        <v>188</v>
      </c>
      <c r="AW128" s="12" t="s">
        <v>44</v>
      </c>
      <c r="AX128" s="122">
        <v>-74</v>
      </c>
      <c r="AY128" s="122">
        <v>0.6</v>
      </c>
      <c r="BB128" s="12"/>
      <c r="CJ128" s="14">
        <v>1</v>
      </c>
      <c r="CK128" s="12" t="s">
        <v>248</v>
      </c>
      <c r="CL128" s="12">
        <v>60</v>
      </c>
      <c r="CM128" s="14">
        <v>1</v>
      </c>
      <c r="CN128" s="122">
        <v>20833</v>
      </c>
      <c r="CO128" s="122">
        <v>0.105</v>
      </c>
      <c r="CP128" s="122">
        <v>1.5</v>
      </c>
      <c r="CQ128" s="122">
        <v>0.5</v>
      </c>
      <c r="CR128" s="16">
        <f t="shared" si="8"/>
        <v>9.9998400000000007</v>
      </c>
      <c r="CS128" s="122">
        <v>0</v>
      </c>
      <c r="CT128" s="122">
        <v>0</v>
      </c>
      <c r="CU128" s="122">
        <v>0</v>
      </c>
      <c r="CV128" s="122">
        <v>30</v>
      </c>
      <c r="CW128" s="12" t="s">
        <v>203</v>
      </c>
      <c r="EA128" s="15" t="s">
        <v>191</v>
      </c>
      <c r="EC128" s="21" t="s">
        <v>190</v>
      </c>
      <c r="ED128" s="21"/>
      <c r="EE128" s="21"/>
      <c r="EF128" s="21"/>
      <c r="EN128" s="21" t="s">
        <v>92</v>
      </c>
      <c r="EP128" s="102" t="s">
        <v>333</v>
      </c>
      <c r="EX128" s="12" t="s">
        <v>158</v>
      </c>
      <c r="EY128">
        <v>9</v>
      </c>
      <c r="EZ128"/>
      <c r="FA128">
        <v>9</v>
      </c>
      <c r="FB128"/>
      <c r="FQ128" s="115">
        <v>0.92949999999999999</v>
      </c>
      <c r="GH128" s="128" t="s">
        <v>336</v>
      </c>
      <c r="GI128" t="s">
        <v>337</v>
      </c>
      <c r="GJ128" t="s">
        <v>337</v>
      </c>
      <c r="GK128" t="s">
        <v>337</v>
      </c>
      <c r="GL128"/>
      <c r="GM128" s="128" t="s">
        <v>336</v>
      </c>
      <c r="GN128" t="s">
        <v>337</v>
      </c>
      <c r="GO128" t="s">
        <v>337</v>
      </c>
      <c r="GP128" t="s">
        <v>337</v>
      </c>
      <c r="GQ128"/>
    </row>
    <row r="129" spans="1:199" x14ac:dyDescent="0.2">
      <c r="A129" s="121" t="s">
        <v>317</v>
      </c>
      <c r="B129" s="12" t="s">
        <v>319</v>
      </c>
      <c r="C129" s="12" t="s">
        <v>16</v>
      </c>
      <c r="D129" s="12" t="s">
        <v>22</v>
      </c>
      <c r="E129" s="12" t="s">
        <v>324</v>
      </c>
      <c r="F129" s="14">
        <v>1</v>
      </c>
      <c r="G129" s="12">
        <v>100</v>
      </c>
      <c r="H129" s="12" t="s">
        <v>14</v>
      </c>
      <c r="I129" s="9" t="s">
        <v>50</v>
      </c>
      <c r="J129" s="12">
        <v>12</v>
      </c>
      <c r="L129" s="12" t="s">
        <v>9</v>
      </c>
      <c r="M129" s="14" t="s">
        <v>170</v>
      </c>
      <c r="O129" s="12" t="s">
        <v>54</v>
      </c>
      <c r="P129" s="12" t="s">
        <v>155</v>
      </c>
      <c r="U129" s="14" t="s">
        <v>156</v>
      </c>
      <c r="X129" s="14" t="s">
        <v>156</v>
      </c>
      <c r="AA129" s="13" t="s">
        <v>42</v>
      </c>
      <c r="AB129" s="122">
        <v>0.92578000000000005</v>
      </c>
      <c r="AD129" s="13">
        <v>8</v>
      </c>
      <c r="AE129" s="12">
        <v>0.1</v>
      </c>
      <c r="AF129" s="14">
        <v>5</v>
      </c>
      <c r="AH129" s="14">
        <v>400</v>
      </c>
      <c r="AI129" s="12">
        <v>0</v>
      </c>
      <c r="AJ129" s="12"/>
      <c r="AK129" s="12"/>
      <c r="AL129" s="14">
        <v>400</v>
      </c>
      <c r="AO129" s="12">
        <v>1</v>
      </c>
      <c r="AP129" s="12">
        <v>1</v>
      </c>
      <c r="AQ129" s="14">
        <v>2.5</v>
      </c>
      <c r="AS129" s="12">
        <v>2</v>
      </c>
      <c r="AT129" s="122" t="s">
        <v>326</v>
      </c>
      <c r="AV129" s="12" t="s">
        <v>188</v>
      </c>
      <c r="AW129" s="12" t="s">
        <v>44</v>
      </c>
      <c r="AX129" s="122">
        <v>-74</v>
      </c>
      <c r="AY129" s="122">
        <v>0.6</v>
      </c>
      <c r="BB129" s="12"/>
      <c r="CJ129" s="14">
        <v>1</v>
      </c>
      <c r="CK129" s="12" t="s">
        <v>248</v>
      </c>
      <c r="CL129" s="12">
        <v>60</v>
      </c>
      <c r="CM129" s="14">
        <v>1</v>
      </c>
      <c r="CN129" s="122">
        <v>20833</v>
      </c>
      <c r="CO129" s="122">
        <v>0.105</v>
      </c>
      <c r="CP129" s="122">
        <v>1.5</v>
      </c>
      <c r="CQ129" s="122">
        <v>0.5</v>
      </c>
      <c r="CR129" s="16">
        <f t="shared" si="8"/>
        <v>9.9998400000000007</v>
      </c>
      <c r="CS129" s="122">
        <v>0</v>
      </c>
      <c r="CT129" s="122">
        <v>0</v>
      </c>
      <c r="CU129" s="122">
        <v>0</v>
      </c>
      <c r="CV129" s="122">
        <v>30</v>
      </c>
      <c r="CW129" s="12" t="s">
        <v>203</v>
      </c>
      <c r="EA129" s="15" t="s">
        <v>191</v>
      </c>
      <c r="EC129" s="21" t="s">
        <v>36</v>
      </c>
      <c r="ED129" s="21">
        <v>10</v>
      </c>
      <c r="EE129" s="21">
        <v>8</v>
      </c>
      <c r="EF129" s="21">
        <v>4</v>
      </c>
      <c r="EN129" s="21" t="s">
        <v>92</v>
      </c>
      <c r="EP129" s="102" t="s">
        <v>333</v>
      </c>
      <c r="EX129" s="12" t="s">
        <v>158</v>
      </c>
      <c r="EY129">
        <v>9</v>
      </c>
      <c r="EZ129"/>
      <c r="FA129">
        <v>9</v>
      </c>
      <c r="FB129"/>
      <c r="FQ129" s="115">
        <v>0.91349999999999998</v>
      </c>
      <c r="GH129" s="128">
        <v>6.8900000000000003E-2</v>
      </c>
      <c r="GI129" s="128">
        <v>3.15E-2</v>
      </c>
      <c r="GJ129" s="128">
        <v>7.9200000000000007E-2</v>
      </c>
      <c r="GK129" s="128">
        <v>8.6599999999999996E-2</v>
      </c>
      <c r="GL129"/>
      <c r="GM129" s="128">
        <v>7.5999999999999998E-2</v>
      </c>
      <c r="GN129" s="128">
        <v>4.4200000000000003E-2</v>
      </c>
      <c r="GO129" s="128">
        <v>8.0299999999999996E-2</v>
      </c>
      <c r="GP129" s="128">
        <v>8.6800000000000002E-2</v>
      </c>
      <c r="GQ129"/>
    </row>
    <row r="130" spans="1:199" x14ac:dyDescent="0.2">
      <c r="A130" s="121" t="s">
        <v>318</v>
      </c>
      <c r="B130" s="12" t="s">
        <v>319</v>
      </c>
      <c r="C130" s="12" t="s">
        <v>16</v>
      </c>
      <c r="D130" s="12" t="s">
        <v>22</v>
      </c>
      <c r="E130" s="12" t="s">
        <v>324</v>
      </c>
      <c r="F130" s="14">
        <v>1</v>
      </c>
      <c r="G130" s="12">
        <v>100</v>
      </c>
      <c r="H130" s="12" t="s">
        <v>14</v>
      </c>
      <c r="I130" s="9" t="s">
        <v>50</v>
      </c>
      <c r="J130" s="12">
        <v>12</v>
      </c>
      <c r="L130" s="12" t="s">
        <v>9</v>
      </c>
      <c r="M130" s="14" t="s">
        <v>170</v>
      </c>
      <c r="O130" s="12" t="s">
        <v>54</v>
      </c>
      <c r="P130" s="12" t="s">
        <v>155</v>
      </c>
      <c r="U130" s="14" t="s">
        <v>156</v>
      </c>
      <c r="X130" s="14" t="s">
        <v>156</v>
      </c>
      <c r="AA130" s="13" t="s">
        <v>42</v>
      </c>
      <c r="AB130" s="122">
        <v>0.92578000000000005</v>
      </c>
      <c r="AD130" s="13">
        <v>8</v>
      </c>
      <c r="AE130" s="12">
        <v>0.1</v>
      </c>
      <c r="AF130" s="14">
        <v>5</v>
      </c>
      <c r="AH130" s="12">
        <v>400</v>
      </c>
      <c r="AI130" s="14">
        <v>0</v>
      </c>
      <c r="AJ130" s="12"/>
      <c r="AK130" s="12"/>
      <c r="AL130" s="12">
        <v>400</v>
      </c>
      <c r="AO130" s="12">
        <v>1</v>
      </c>
      <c r="AP130" s="12">
        <v>1</v>
      </c>
      <c r="AQ130" s="14">
        <v>2.5</v>
      </c>
      <c r="AS130" s="12">
        <v>2</v>
      </c>
      <c r="AT130" s="122" t="s">
        <v>326</v>
      </c>
      <c r="AV130" s="12" t="s">
        <v>188</v>
      </c>
      <c r="AW130" s="12" t="s">
        <v>44</v>
      </c>
      <c r="AX130" s="122">
        <v>-74</v>
      </c>
      <c r="AY130" s="122">
        <v>0.6</v>
      </c>
      <c r="BB130" s="12"/>
      <c r="CJ130" s="14">
        <v>1</v>
      </c>
      <c r="CK130" s="12" t="s">
        <v>248</v>
      </c>
      <c r="CL130" s="12">
        <v>60</v>
      </c>
      <c r="CM130" s="14">
        <v>1</v>
      </c>
      <c r="CN130" s="122">
        <v>20833</v>
      </c>
      <c r="CO130" s="122">
        <v>0.105</v>
      </c>
      <c r="CP130" s="122">
        <v>1.5</v>
      </c>
      <c r="CQ130" s="122">
        <v>0.5</v>
      </c>
      <c r="CR130" s="16">
        <f t="shared" si="8"/>
        <v>9.9998400000000007</v>
      </c>
      <c r="CS130" s="122">
        <v>0</v>
      </c>
      <c r="CT130" s="122">
        <v>0</v>
      </c>
      <c r="CU130" s="122">
        <v>0</v>
      </c>
      <c r="CV130" s="122">
        <v>30</v>
      </c>
      <c r="CW130" s="12" t="s">
        <v>203</v>
      </c>
      <c r="EA130" s="15" t="s">
        <v>191</v>
      </c>
      <c r="EC130" s="21" t="s">
        <v>36</v>
      </c>
      <c r="ED130" s="21">
        <v>16</v>
      </c>
      <c r="EE130" s="21">
        <v>14</v>
      </c>
      <c r="EF130" s="21">
        <v>4</v>
      </c>
      <c r="EN130" s="21" t="s">
        <v>92</v>
      </c>
      <c r="EP130" s="102" t="s">
        <v>333</v>
      </c>
      <c r="EX130" s="12" t="s">
        <v>158</v>
      </c>
      <c r="EY130">
        <v>9</v>
      </c>
      <c r="EZ130"/>
      <c r="FA130">
        <v>9</v>
      </c>
      <c r="FB130"/>
      <c r="FQ130" s="115">
        <v>0.91169999999999995</v>
      </c>
      <c r="GH130" s="128">
        <v>4.3700000000000003E-2</v>
      </c>
      <c r="GI130" s="128">
        <v>2.1399999999999999E-2</v>
      </c>
      <c r="GJ130" s="128">
        <v>5.0099999999999999E-2</v>
      </c>
      <c r="GK130" s="128">
        <v>5.3100000000000001E-2</v>
      </c>
      <c r="GL130"/>
      <c r="GM130" s="128">
        <v>5.04E-2</v>
      </c>
      <c r="GN130" s="128">
        <v>3.1199999999999999E-2</v>
      </c>
      <c r="GO130" s="128">
        <v>5.0700000000000002E-2</v>
      </c>
      <c r="GP130" s="128">
        <v>5.3100000000000001E-2</v>
      </c>
      <c r="GQ130"/>
    </row>
    <row r="131" spans="1:199" x14ac:dyDescent="0.2">
      <c r="A131" s="121" t="s">
        <v>317</v>
      </c>
      <c r="B131" s="12" t="s">
        <v>319</v>
      </c>
      <c r="C131" s="12" t="s">
        <v>16</v>
      </c>
      <c r="D131" s="12" t="s">
        <v>22</v>
      </c>
      <c r="E131" s="12" t="s">
        <v>324</v>
      </c>
      <c r="F131" s="14">
        <v>1</v>
      </c>
      <c r="G131" s="12">
        <v>100</v>
      </c>
      <c r="H131" s="12" t="s">
        <v>14</v>
      </c>
      <c r="I131" s="9" t="s">
        <v>50</v>
      </c>
      <c r="J131" s="12">
        <v>12</v>
      </c>
      <c r="L131" s="12" t="s">
        <v>9</v>
      </c>
      <c r="M131" s="14" t="s">
        <v>170</v>
      </c>
      <c r="O131" s="12" t="s">
        <v>54</v>
      </c>
      <c r="P131" s="12" t="s">
        <v>155</v>
      </c>
      <c r="U131" s="14" t="s">
        <v>156</v>
      </c>
      <c r="X131" s="14" t="s">
        <v>156</v>
      </c>
      <c r="AA131" s="13" t="s">
        <v>42</v>
      </c>
      <c r="AB131" s="122">
        <v>0.92578000000000005</v>
      </c>
      <c r="AD131" s="13">
        <v>8</v>
      </c>
      <c r="AE131" s="12">
        <v>0.1</v>
      </c>
      <c r="AF131" s="14">
        <v>5</v>
      </c>
      <c r="AH131" s="14">
        <v>400</v>
      </c>
      <c r="AI131" s="12">
        <v>0</v>
      </c>
      <c r="AJ131" s="12"/>
      <c r="AK131" s="12"/>
      <c r="AL131" s="14">
        <v>400</v>
      </c>
      <c r="AO131" s="12">
        <v>1</v>
      </c>
      <c r="AP131" s="12">
        <v>1</v>
      </c>
      <c r="AQ131" s="14">
        <v>2.5</v>
      </c>
      <c r="AS131" s="12">
        <v>2</v>
      </c>
      <c r="AT131" s="122" t="s">
        <v>326</v>
      </c>
      <c r="AV131" s="12" t="s">
        <v>188</v>
      </c>
      <c r="AW131" s="12" t="s">
        <v>44</v>
      </c>
      <c r="AX131" s="122">
        <v>-74</v>
      </c>
      <c r="AY131" s="122">
        <v>0.6</v>
      </c>
      <c r="BB131" s="12"/>
      <c r="CJ131" s="14">
        <v>1</v>
      </c>
      <c r="CK131" s="12" t="s">
        <v>248</v>
      </c>
      <c r="CL131" s="12">
        <v>60</v>
      </c>
      <c r="CM131" s="14">
        <v>1</v>
      </c>
      <c r="CN131" s="122">
        <v>20833</v>
      </c>
      <c r="CO131" s="122">
        <v>0.105</v>
      </c>
      <c r="CP131" s="122">
        <v>1.5</v>
      </c>
      <c r="CQ131" s="122">
        <v>0.5</v>
      </c>
      <c r="CR131" s="16">
        <f t="shared" si="8"/>
        <v>9.9998400000000007</v>
      </c>
      <c r="CS131" s="122">
        <v>0</v>
      </c>
      <c r="CT131" s="122">
        <v>0</v>
      </c>
      <c r="CU131" s="122">
        <v>0</v>
      </c>
      <c r="CV131" s="122">
        <v>30</v>
      </c>
      <c r="CW131" s="12" t="s">
        <v>203</v>
      </c>
      <c r="EA131" s="15" t="s">
        <v>191</v>
      </c>
      <c r="EC131" s="21" t="s">
        <v>37</v>
      </c>
      <c r="ED131" s="21">
        <v>16</v>
      </c>
      <c r="EE131" s="21">
        <v>6</v>
      </c>
      <c r="EF131" s="21">
        <v>4</v>
      </c>
      <c r="EN131" s="21" t="s">
        <v>92</v>
      </c>
      <c r="EP131" s="102" t="s">
        <v>333</v>
      </c>
      <c r="EX131" s="12" t="s">
        <v>158</v>
      </c>
      <c r="EY131">
        <v>9</v>
      </c>
      <c r="EZ131"/>
      <c r="FA131">
        <v>9</v>
      </c>
      <c r="FB131"/>
      <c r="FQ131" s="115">
        <v>0.91600000000000004</v>
      </c>
      <c r="GH131" s="128">
        <v>0.2949</v>
      </c>
      <c r="GI131" s="128">
        <v>0.24279999999999999</v>
      </c>
      <c r="GJ131" s="128">
        <v>0.31440000000000001</v>
      </c>
      <c r="GK131" s="128">
        <v>0.35699999999999998</v>
      </c>
      <c r="GL131"/>
      <c r="GM131" s="128">
        <v>0.31080000000000002</v>
      </c>
      <c r="GN131" s="128">
        <v>0.17680000000000001</v>
      </c>
      <c r="GO131" s="128">
        <v>0.34370000000000001</v>
      </c>
      <c r="GP131" s="128">
        <v>0.377</v>
      </c>
      <c r="GQ131"/>
    </row>
    <row r="132" spans="1:199" x14ac:dyDescent="0.2">
      <c r="A132" s="121" t="s">
        <v>318</v>
      </c>
      <c r="B132" s="12" t="s">
        <v>319</v>
      </c>
      <c r="C132" s="12" t="s">
        <v>16</v>
      </c>
      <c r="D132" s="12" t="s">
        <v>22</v>
      </c>
      <c r="E132" s="12" t="s">
        <v>324</v>
      </c>
      <c r="F132" s="14">
        <v>1</v>
      </c>
      <c r="G132" s="12">
        <v>100</v>
      </c>
      <c r="H132" s="12" t="s">
        <v>14</v>
      </c>
      <c r="I132" s="9" t="s">
        <v>50</v>
      </c>
      <c r="J132" s="12">
        <v>12</v>
      </c>
      <c r="L132" s="12" t="s">
        <v>9</v>
      </c>
      <c r="M132" s="14" t="s">
        <v>170</v>
      </c>
      <c r="O132" s="12" t="s">
        <v>54</v>
      </c>
      <c r="P132" s="12" t="s">
        <v>155</v>
      </c>
      <c r="U132" s="14" t="s">
        <v>156</v>
      </c>
      <c r="X132" s="14" t="s">
        <v>156</v>
      </c>
      <c r="AA132" s="13" t="s">
        <v>42</v>
      </c>
      <c r="AB132" s="122">
        <v>0.92578000000000005</v>
      </c>
      <c r="AD132" s="13">
        <v>8</v>
      </c>
      <c r="AE132" s="12">
        <v>0.1</v>
      </c>
      <c r="AF132" s="14">
        <v>5</v>
      </c>
      <c r="AH132" s="12">
        <v>400</v>
      </c>
      <c r="AI132" s="14">
        <v>0</v>
      </c>
      <c r="AJ132" s="12"/>
      <c r="AK132" s="12"/>
      <c r="AL132" s="12">
        <v>400</v>
      </c>
      <c r="AO132" s="12">
        <v>1</v>
      </c>
      <c r="AP132" s="12">
        <v>1</v>
      </c>
      <c r="AQ132" s="14">
        <v>2.5</v>
      </c>
      <c r="AS132" s="12">
        <v>2</v>
      </c>
      <c r="AT132" s="122" t="s">
        <v>326</v>
      </c>
      <c r="AV132" s="12" t="s">
        <v>188</v>
      </c>
      <c r="AW132" s="12" t="s">
        <v>44</v>
      </c>
      <c r="AX132" s="122">
        <v>-74</v>
      </c>
      <c r="AY132" s="122">
        <v>0.6</v>
      </c>
      <c r="BB132" s="12"/>
      <c r="CJ132" s="14">
        <v>1</v>
      </c>
      <c r="CK132" s="12" t="s">
        <v>248</v>
      </c>
      <c r="CL132" s="12">
        <v>60</v>
      </c>
      <c r="CM132" s="14">
        <v>1</v>
      </c>
      <c r="CN132" s="122">
        <v>20833</v>
      </c>
      <c r="CO132" s="122">
        <v>0.105</v>
      </c>
      <c r="CP132" s="122">
        <v>1.5</v>
      </c>
      <c r="CQ132" s="122">
        <v>0.5</v>
      </c>
      <c r="CR132" s="16">
        <f t="shared" si="8"/>
        <v>9.9998400000000007</v>
      </c>
      <c r="CS132" s="122">
        <v>0</v>
      </c>
      <c r="CT132" s="122">
        <v>0</v>
      </c>
      <c r="CU132" s="122">
        <v>0</v>
      </c>
      <c r="CV132" s="122">
        <v>30</v>
      </c>
      <c r="CW132" s="12" t="s">
        <v>203</v>
      </c>
      <c r="EA132" s="15" t="s">
        <v>191</v>
      </c>
      <c r="EC132" s="21" t="s">
        <v>87</v>
      </c>
      <c r="ED132" s="21"/>
      <c r="EE132" s="21"/>
      <c r="EF132" s="21"/>
      <c r="EN132" s="21" t="s">
        <v>92</v>
      </c>
      <c r="EP132" s="102" t="s">
        <v>333</v>
      </c>
      <c r="EX132" s="12" t="s">
        <v>158</v>
      </c>
      <c r="EY132">
        <v>9</v>
      </c>
      <c r="EZ132"/>
      <c r="FA132">
        <v>9</v>
      </c>
      <c r="FB132"/>
      <c r="FQ132" s="115">
        <v>0.91769999999999996</v>
      </c>
      <c r="GH132" s="128">
        <v>0.34870000000000001</v>
      </c>
      <c r="GI132" s="128">
        <v>0.27879999999999999</v>
      </c>
      <c r="GJ132" s="128">
        <v>0.38700000000000001</v>
      </c>
      <c r="GK132" s="128">
        <v>0.42349999999999999</v>
      </c>
      <c r="GL132"/>
      <c r="GM132" s="128">
        <v>0.3664</v>
      </c>
      <c r="GN132" s="128">
        <v>0.28920000000000001</v>
      </c>
      <c r="GO132" s="128">
        <v>0.3992</v>
      </c>
      <c r="GP132" s="128">
        <v>0.42549999999999999</v>
      </c>
      <c r="GQ132"/>
    </row>
    <row r="133" spans="1:199" x14ac:dyDescent="0.2">
      <c r="A133" s="121" t="s">
        <v>317</v>
      </c>
      <c r="B133" s="12" t="s">
        <v>319</v>
      </c>
      <c r="C133" s="12" t="s">
        <v>16</v>
      </c>
      <c r="D133" s="12" t="s">
        <v>21</v>
      </c>
      <c r="E133" s="12" t="s">
        <v>324</v>
      </c>
      <c r="F133" s="14">
        <v>1</v>
      </c>
      <c r="G133" s="12">
        <v>100</v>
      </c>
      <c r="H133" s="12" t="s">
        <v>14</v>
      </c>
      <c r="I133" s="9" t="s">
        <v>50</v>
      </c>
      <c r="J133" s="12">
        <v>6</v>
      </c>
      <c r="L133" s="12" t="s">
        <v>9</v>
      </c>
      <c r="M133" s="14" t="s">
        <v>170</v>
      </c>
      <c r="O133" s="12" t="s">
        <v>54</v>
      </c>
      <c r="P133" s="12" t="s">
        <v>155</v>
      </c>
      <c r="U133" s="14" t="s">
        <v>156</v>
      </c>
      <c r="X133" s="14" t="s">
        <v>156</v>
      </c>
      <c r="AA133" s="13" t="s">
        <v>42</v>
      </c>
      <c r="AB133" s="122">
        <v>0.92578000000000005</v>
      </c>
      <c r="AD133" s="13">
        <v>8</v>
      </c>
      <c r="AE133" s="12">
        <v>0.1</v>
      </c>
      <c r="AF133" s="14">
        <v>5</v>
      </c>
      <c r="AH133" s="14">
        <v>400</v>
      </c>
      <c r="AI133" s="12">
        <v>0</v>
      </c>
      <c r="AJ133" s="12"/>
      <c r="AK133" s="12"/>
      <c r="AL133" s="14">
        <v>400</v>
      </c>
      <c r="AO133" s="12">
        <v>1</v>
      </c>
      <c r="AP133" s="12">
        <v>1</v>
      </c>
      <c r="AQ133" s="14">
        <v>2.5</v>
      </c>
      <c r="AS133" s="12">
        <v>2</v>
      </c>
      <c r="AT133" s="122" t="s">
        <v>326</v>
      </c>
      <c r="AV133" s="12" t="s">
        <v>188</v>
      </c>
      <c r="AW133" s="12" t="s">
        <v>44</v>
      </c>
      <c r="AX133" s="122">
        <v>-74</v>
      </c>
      <c r="AY133" s="122">
        <v>0.6</v>
      </c>
      <c r="BB133" s="12"/>
      <c r="CJ133" s="14">
        <v>1</v>
      </c>
      <c r="CK133" s="12" t="s">
        <v>245</v>
      </c>
      <c r="CL133" s="12">
        <v>250</v>
      </c>
      <c r="CM133" s="14">
        <v>1</v>
      </c>
      <c r="CN133" s="122">
        <v>100</v>
      </c>
      <c r="CO133" s="122">
        <v>0</v>
      </c>
      <c r="CP133" s="122">
        <v>1</v>
      </c>
      <c r="CQ133" s="122">
        <v>1</v>
      </c>
      <c r="CR133" s="16">
        <f t="shared" ref="CR133:CR148" si="9">CL133*CN133*8*CM133/1000000</f>
        <v>0.2</v>
      </c>
      <c r="CS133" s="122">
        <v>0</v>
      </c>
      <c r="CT133" s="122">
        <v>0</v>
      </c>
      <c r="CU133" s="122">
        <v>0</v>
      </c>
      <c r="CV133" s="122">
        <v>10</v>
      </c>
      <c r="CW133" s="12" t="s">
        <v>203</v>
      </c>
      <c r="EA133" s="15" t="s">
        <v>191</v>
      </c>
      <c r="EC133" s="21" t="s">
        <v>190</v>
      </c>
      <c r="ED133" s="21"/>
      <c r="EE133" s="21"/>
      <c r="EF133" s="21"/>
      <c r="EN133" s="21" t="s">
        <v>92</v>
      </c>
      <c r="EP133" s="102" t="s">
        <v>333</v>
      </c>
      <c r="EX133" s="12" t="s">
        <v>158</v>
      </c>
      <c r="EY133">
        <v>20</v>
      </c>
      <c r="EZ133"/>
      <c r="FA133" t="s">
        <v>335</v>
      </c>
      <c r="FB133"/>
      <c r="FQ133" s="115">
        <v>0.97699999999999998</v>
      </c>
      <c r="GH133" s="128" t="s">
        <v>336</v>
      </c>
      <c r="GI133" t="s">
        <v>337</v>
      </c>
      <c r="GJ133" t="s">
        <v>337</v>
      </c>
      <c r="GK133" t="s">
        <v>337</v>
      </c>
      <c r="GL133"/>
      <c r="GM133" s="128" t="s">
        <v>336</v>
      </c>
      <c r="GN133" t="s">
        <v>337</v>
      </c>
      <c r="GO133" t="s">
        <v>337</v>
      </c>
      <c r="GP133" t="s">
        <v>337</v>
      </c>
      <c r="GQ133"/>
    </row>
    <row r="134" spans="1:199" x14ac:dyDescent="0.2">
      <c r="A134" s="121" t="s">
        <v>318</v>
      </c>
      <c r="B134" s="12" t="s">
        <v>319</v>
      </c>
      <c r="C134" s="12" t="s">
        <v>16</v>
      </c>
      <c r="D134" s="12" t="s">
        <v>21</v>
      </c>
      <c r="E134" s="12" t="s">
        <v>324</v>
      </c>
      <c r="F134" s="14">
        <v>1</v>
      </c>
      <c r="G134" s="12">
        <v>100</v>
      </c>
      <c r="H134" s="12" t="s">
        <v>14</v>
      </c>
      <c r="I134" s="9" t="s">
        <v>50</v>
      </c>
      <c r="J134" s="12">
        <v>6</v>
      </c>
      <c r="L134" s="12" t="s">
        <v>9</v>
      </c>
      <c r="M134" s="14" t="s">
        <v>170</v>
      </c>
      <c r="O134" s="12" t="s">
        <v>54</v>
      </c>
      <c r="P134" s="12" t="s">
        <v>155</v>
      </c>
      <c r="U134" s="14" t="s">
        <v>156</v>
      </c>
      <c r="X134" s="14" t="s">
        <v>156</v>
      </c>
      <c r="AA134" s="13" t="s">
        <v>42</v>
      </c>
      <c r="AB134" s="122">
        <v>0.92578000000000005</v>
      </c>
      <c r="AD134" s="13">
        <v>8</v>
      </c>
      <c r="AE134" s="12">
        <v>0.1</v>
      </c>
      <c r="AF134" s="14">
        <v>5</v>
      </c>
      <c r="AH134" s="12">
        <v>400</v>
      </c>
      <c r="AI134" s="14">
        <v>0</v>
      </c>
      <c r="AJ134" s="12"/>
      <c r="AK134" s="12"/>
      <c r="AL134" s="12">
        <v>400</v>
      </c>
      <c r="AO134" s="12">
        <v>1</v>
      </c>
      <c r="AP134" s="12">
        <v>1</v>
      </c>
      <c r="AQ134" s="14">
        <v>2.5</v>
      </c>
      <c r="AS134" s="12">
        <v>2</v>
      </c>
      <c r="AT134" s="122" t="s">
        <v>326</v>
      </c>
      <c r="AV134" s="12" t="s">
        <v>188</v>
      </c>
      <c r="AW134" s="12" t="s">
        <v>44</v>
      </c>
      <c r="AX134" s="122">
        <v>-74</v>
      </c>
      <c r="AY134" s="122">
        <v>0.6</v>
      </c>
      <c r="BB134" s="12"/>
      <c r="CJ134" s="14">
        <v>1</v>
      </c>
      <c r="CK134" s="12" t="s">
        <v>245</v>
      </c>
      <c r="CL134" s="12">
        <v>250</v>
      </c>
      <c r="CM134" s="14">
        <v>1</v>
      </c>
      <c r="CN134" s="122">
        <v>100</v>
      </c>
      <c r="CO134" s="122">
        <v>0</v>
      </c>
      <c r="CP134" s="122">
        <v>1</v>
      </c>
      <c r="CQ134" s="122">
        <v>1</v>
      </c>
      <c r="CR134" s="16">
        <f t="shared" si="9"/>
        <v>0.2</v>
      </c>
      <c r="CS134" s="122">
        <v>0</v>
      </c>
      <c r="CT134" s="122">
        <v>0</v>
      </c>
      <c r="CU134" s="122">
        <v>0</v>
      </c>
      <c r="CV134" s="122">
        <v>10</v>
      </c>
      <c r="CW134" s="12" t="s">
        <v>203</v>
      </c>
      <c r="EA134" s="15" t="s">
        <v>191</v>
      </c>
      <c r="EC134" s="21" t="s">
        <v>36</v>
      </c>
      <c r="ED134" s="21">
        <v>4</v>
      </c>
      <c r="EE134" s="21">
        <v>2</v>
      </c>
      <c r="EF134" s="21">
        <v>1</v>
      </c>
      <c r="EN134" s="21" t="s">
        <v>92</v>
      </c>
      <c r="EP134" s="102" t="s">
        <v>333</v>
      </c>
      <c r="EX134" s="12" t="s">
        <v>158</v>
      </c>
      <c r="EY134">
        <v>20</v>
      </c>
      <c r="EZ134"/>
      <c r="FA134" t="s">
        <v>328</v>
      </c>
      <c r="FB134"/>
      <c r="FQ134" s="115">
        <v>0.94369999999999998</v>
      </c>
      <c r="GH134" s="128">
        <v>0.28100000000000003</v>
      </c>
      <c r="GI134" s="128">
        <v>0.27129999999999999</v>
      </c>
      <c r="GJ134" s="128">
        <v>0.28349999999999997</v>
      </c>
      <c r="GK134" s="128">
        <v>0.29160000000000003</v>
      </c>
      <c r="GL134"/>
      <c r="GM134" s="128">
        <v>0.2873</v>
      </c>
      <c r="GN134" s="128">
        <v>0.27660000000000001</v>
      </c>
      <c r="GO134" s="128">
        <v>0.28949999999999998</v>
      </c>
      <c r="GP134" s="128">
        <v>0.29930000000000001</v>
      </c>
      <c r="GQ134"/>
    </row>
    <row r="135" spans="1:199" x14ac:dyDescent="0.2">
      <c r="A135" s="121" t="s">
        <v>317</v>
      </c>
      <c r="B135" s="12" t="s">
        <v>319</v>
      </c>
      <c r="C135" s="12" t="s">
        <v>16</v>
      </c>
      <c r="D135" s="12" t="s">
        <v>21</v>
      </c>
      <c r="E135" s="12" t="s">
        <v>324</v>
      </c>
      <c r="F135" s="14">
        <v>1</v>
      </c>
      <c r="G135" s="12">
        <v>100</v>
      </c>
      <c r="H135" s="12" t="s">
        <v>14</v>
      </c>
      <c r="I135" s="9" t="s">
        <v>50</v>
      </c>
      <c r="J135" s="12">
        <v>6</v>
      </c>
      <c r="L135" s="12" t="s">
        <v>9</v>
      </c>
      <c r="M135" s="14" t="s">
        <v>170</v>
      </c>
      <c r="O135" s="12" t="s">
        <v>54</v>
      </c>
      <c r="P135" s="12" t="s">
        <v>155</v>
      </c>
      <c r="U135" s="14" t="s">
        <v>156</v>
      </c>
      <c r="X135" s="14" t="s">
        <v>156</v>
      </c>
      <c r="AA135" s="13" t="s">
        <v>42</v>
      </c>
      <c r="AB135" s="122">
        <v>0.92578000000000005</v>
      </c>
      <c r="AD135" s="13">
        <v>8</v>
      </c>
      <c r="AE135" s="12">
        <v>0.1</v>
      </c>
      <c r="AF135" s="14">
        <v>5</v>
      </c>
      <c r="AH135" s="14">
        <v>400</v>
      </c>
      <c r="AI135" s="12">
        <v>0</v>
      </c>
      <c r="AJ135" s="12"/>
      <c r="AK135" s="12"/>
      <c r="AL135" s="14">
        <v>400</v>
      </c>
      <c r="AO135" s="12">
        <v>1</v>
      </c>
      <c r="AP135" s="12">
        <v>1</v>
      </c>
      <c r="AQ135" s="14">
        <v>2.5</v>
      </c>
      <c r="AS135" s="12">
        <v>2</v>
      </c>
      <c r="AT135" s="122" t="s">
        <v>326</v>
      </c>
      <c r="AV135" s="12" t="s">
        <v>188</v>
      </c>
      <c r="AW135" s="12" t="s">
        <v>44</v>
      </c>
      <c r="AX135" s="122">
        <v>-74</v>
      </c>
      <c r="AY135" s="122">
        <v>0.6</v>
      </c>
      <c r="BB135" s="12"/>
      <c r="CJ135" s="14">
        <v>1</v>
      </c>
      <c r="CK135" s="12" t="s">
        <v>245</v>
      </c>
      <c r="CL135" s="12">
        <v>250</v>
      </c>
      <c r="CM135" s="14">
        <v>1</v>
      </c>
      <c r="CN135" s="122">
        <v>100</v>
      </c>
      <c r="CO135" s="122">
        <v>0</v>
      </c>
      <c r="CP135" s="122">
        <v>1</v>
      </c>
      <c r="CQ135" s="122">
        <v>1</v>
      </c>
      <c r="CR135" s="16">
        <f t="shared" si="9"/>
        <v>0.2</v>
      </c>
      <c r="CS135" s="122">
        <v>0</v>
      </c>
      <c r="CT135" s="122">
        <v>0</v>
      </c>
      <c r="CU135" s="122">
        <v>0</v>
      </c>
      <c r="CV135" s="122">
        <v>10</v>
      </c>
      <c r="CW135" s="12" t="s">
        <v>203</v>
      </c>
      <c r="EA135" s="15" t="s">
        <v>191</v>
      </c>
      <c r="EC135" s="21" t="s">
        <v>36</v>
      </c>
      <c r="ED135" s="21">
        <v>8</v>
      </c>
      <c r="EE135" s="21">
        <v>3</v>
      </c>
      <c r="EF135" s="21">
        <v>1</v>
      </c>
      <c r="EN135" s="21" t="s">
        <v>92</v>
      </c>
      <c r="EP135" s="102" t="s">
        <v>333</v>
      </c>
      <c r="EX135" s="12" t="s">
        <v>158</v>
      </c>
      <c r="EY135">
        <v>20</v>
      </c>
      <c r="EZ135"/>
      <c r="FA135" t="s">
        <v>328</v>
      </c>
      <c r="FB135"/>
      <c r="FQ135" s="115">
        <v>0.9294</v>
      </c>
      <c r="GH135" s="128">
        <v>0.38929999999999998</v>
      </c>
      <c r="GI135" s="128">
        <v>0.38129999999999997</v>
      </c>
      <c r="GJ135" s="128">
        <v>0.38990000000000002</v>
      </c>
      <c r="GK135" s="128">
        <v>0.3926</v>
      </c>
      <c r="GL135"/>
      <c r="GM135" s="128">
        <v>0.39660000000000001</v>
      </c>
      <c r="GN135" s="128">
        <v>0.39069999999999999</v>
      </c>
      <c r="GO135" s="128">
        <v>0.39779999999999999</v>
      </c>
      <c r="GP135" s="128">
        <v>0.3997</v>
      </c>
      <c r="GQ135"/>
    </row>
    <row r="136" spans="1:199" x14ac:dyDescent="0.2">
      <c r="A136" s="121" t="s">
        <v>318</v>
      </c>
      <c r="B136" s="12" t="s">
        <v>319</v>
      </c>
      <c r="C136" s="12" t="s">
        <v>19</v>
      </c>
      <c r="D136" s="12" t="s">
        <v>0</v>
      </c>
      <c r="E136" s="12" t="s">
        <v>324</v>
      </c>
      <c r="F136" s="14">
        <v>1</v>
      </c>
      <c r="G136" s="12">
        <v>100</v>
      </c>
      <c r="H136" s="12" t="s">
        <v>14</v>
      </c>
      <c r="I136" s="9" t="s">
        <v>48</v>
      </c>
      <c r="L136" s="12" t="s">
        <v>9</v>
      </c>
      <c r="M136" s="14" t="s">
        <v>170</v>
      </c>
      <c r="O136" s="12" t="s">
        <v>54</v>
      </c>
      <c r="P136" s="12" t="s">
        <v>155</v>
      </c>
      <c r="U136" s="14" t="s">
        <v>156</v>
      </c>
      <c r="X136" s="14" t="s">
        <v>156</v>
      </c>
      <c r="AA136" s="13" t="s">
        <v>42</v>
      </c>
      <c r="AB136" s="122">
        <v>0.92578000000000005</v>
      </c>
      <c r="AD136" s="13">
        <v>8</v>
      </c>
      <c r="AE136" s="12">
        <v>0.1</v>
      </c>
      <c r="AF136" s="14">
        <v>5</v>
      </c>
      <c r="AH136" s="14">
        <v>1600</v>
      </c>
      <c r="AI136" s="14">
        <v>0</v>
      </c>
      <c r="AL136" s="14">
        <v>1600</v>
      </c>
      <c r="AO136" s="12">
        <v>1</v>
      </c>
      <c r="AP136" s="12">
        <v>1</v>
      </c>
      <c r="AQ136" s="14">
        <v>0.625</v>
      </c>
      <c r="AS136" s="12">
        <v>2</v>
      </c>
      <c r="AT136" s="122" t="s">
        <v>326</v>
      </c>
      <c r="AV136" s="9" t="s">
        <v>63</v>
      </c>
      <c r="AW136" s="12" t="s">
        <v>44</v>
      </c>
      <c r="AX136" s="14">
        <v>-60</v>
      </c>
      <c r="AY136" s="14">
        <v>0.6</v>
      </c>
      <c r="BB136" s="12"/>
      <c r="CJ136" s="14">
        <v>1</v>
      </c>
      <c r="CK136" s="12" t="s">
        <v>245</v>
      </c>
      <c r="CL136" s="12">
        <v>250</v>
      </c>
      <c r="CM136" s="14">
        <v>1</v>
      </c>
      <c r="CN136" s="122">
        <v>100</v>
      </c>
      <c r="CO136" s="122">
        <v>0</v>
      </c>
      <c r="CP136" s="122">
        <v>1</v>
      </c>
      <c r="CQ136" s="122">
        <v>1</v>
      </c>
      <c r="CR136" s="16">
        <f t="shared" si="9"/>
        <v>0.2</v>
      </c>
      <c r="CS136" s="122">
        <v>0</v>
      </c>
      <c r="CT136" s="122">
        <v>0</v>
      </c>
      <c r="CU136" s="122">
        <v>0</v>
      </c>
      <c r="CV136" s="122">
        <v>10</v>
      </c>
      <c r="CW136" s="12" t="s">
        <v>203</v>
      </c>
      <c r="EA136" s="15" t="s">
        <v>191</v>
      </c>
      <c r="EC136" s="21" t="s">
        <v>190</v>
      </c>
      <c r="ED136" s="21"/>
      <c r="EE136" s="21"/>
      <c r="EF136" s="21"/>
      <c r="EN136" s="21"/>
      <c r="ES136" s="127" t="s">
        <v>334</v>
      </c>
      <c r="EX136" s="12" t="s">
        <v>158</v>
      </c>
      <c r="EY136">
        <v>20</v>
      </c>
      <c r="EZ136"/>
      <c r="FA136" t="s">
        <v>335</v>
      </c>
      <c r="FB136"/>
      <c r="FQ136" s="115">
        <v>0.97689999999999999</v>
      </c>
      <c r="GH136" s="128" t="s">
        <v>336</v>
      </c>
      <c r="GI136" t="s">
        <v>337</v>
      </c>
      <c r="GJ136" t="s">
        <v>337</v>
      </c>
      <c r="GK136" t="s">
        <v>337</v>
      </c>
      <c r="GL136"/>
      <c r="GM136" s="128" t="s">
        <v>336</v>
      </c>
      <c r="GN136" t="s">
        <v>337</v>
      </c>
      <c r="GO136" t="s">
        <v>337</v>
      </c>
      <c r="GP136" t="s">
        <v>337</v>
      </c>
      <c r="GQ136" s="129"/>
    </row>
    <row r="137" spans="1:199" x14ac:dyDescent="0.2">
      <c r="A137" s="121" t="s">
        <v>317</v>
      </c>
      <c r="B137" s="12" t="s">
        <v>319</v>
      </c>
      <c r="C137" s="12" t="s">
        <v>19</v>
      </c>
      <c r="D137" s="12" t="s">
        <v>0</v>
      </c>
      <c r="E137" s="12" t="s">
        <v>324</v>
      </c>
      <c r="F137" s="14">
        <v>1</v>
      </c>
      <c r="G137" s="12">
        <v>100</v>
      </c>
      <c r="H137" s="12" t="s">
        <v>14</v>
      </c>
      <c r="I137" s="9" t="s">
        <v>48</v>
      </c>
      <c r="L137" s="12" t="s">
        <v>9</v>
      </c>
      <c r="M137" s="14" t="s">
        <v>170</v>
      </c>
      <c r="O137" s="12" t="s">
        <v>54</v>
      </c>
      <c r="P137" s="12" t="s">
        <v>155</v>
      </c>
      <c r="U137" s="14" t="s">
        <v>156</v>
      </c>
      <c r="X137" s="14" t="s">
        <v>156</v>
      </c>
      <c r="AA137" s="13" t="s">
        <v>42</v>
      </c>
      <c r="AB137" s="122">
        <v>0.92578000000000005</v>
      </c>
      <c r="AD137" s="13">
        <v>8</v>
      </c>
      <c r="AE137" s="12">
        <v>0.1</v>
      </c>
      <c r="AF137" s="14">
        <v>5</v>
      </c>
      <c r="AH137" s="14">
        <v>1600</v>
      </c>
      <c r="AI137" s="12">
        <v>0</v>
      </c>
      <c r="AL137" s="14">
        <v>1600</v>
      </c>
      <c r="AO137" s="12">
        <v>1</v>
      </c>
      <c r="AP137" s="12">
        <v>1</v>
      </c>
      <c r="AQ137" s="14">
        <v>0.625</v>
      </c>
      <c r="AS137" s="12">
        <v>2</v>
      </c>
      <c r="AT137" s="122" t="s">
        <v>326</v>
      </c>
      <c r="AV137" s="9" t="s">
        <v>63</v>
      </c>
      <c r="AW137" s="12" t="s">
        <v>44</v>
      </c>
      <c r="AX137" s="14">
        <v>-60</v>
      </c>
      <c r="AY137" s="14">
        <v>0.6</v>
      </c>
      <c r="BB137" s="12"/>
      <c r="CJ137" s="14">
        <v>1</v>
      </c>
      <c r="CK137" s="12" t="s">
        <v>245</v>
      </c>
      <c r="CL137" s="12">
        <v>250</v>
      </c>
      <c r="CM137" s="14">
        <v>1</v>
      </c>
      <c r="CN137" s="122">
        <v>100</v>
      </c>
      <c r="CO137" s="122">
        <v>0</v>
      </c>
      <c r="CP137" s="122">
        <v>1</v>
      </c>
      <c r="CQ137" s="122">
        <v>1</v>
      </c>
      <c r="CR137" s="16">
        <f t="shared" si="9"/>
        <v>0.2</v>
      </c>
      <c r="CS137" s="122">
        <v>0</v>
      </c>
      <c r="CT137" s="122">
        <v>0</v>
      </c>
      <c r="CU137" s="122">
        <v>0</v>
      </c>
      <c r="CV137" s="122">
        <v>10</v>
      </c>
      <c r="CW137" s="12" t="s">
        <v>203</v>
      </c>
      <c r="EA137" s="15" t="s">
        <v>191</v>
      </c>
      <c r="EC137" s="21" t="s">
        <v>36</v>
      </c>
      <c r="ED137" s="21">
        <v>4</v>
      </c>
      <c r="EE137" s="21">
        <v>2</v>
      </c>
      <c r="EF137" s="21">
        <v>1</v>
      </c>
      <c r="EN137" s="21"/>
      <c r="ES137" s="127" t="s">
        <v>334</v>
      </c>
      <c r="EX137" s="12" t="s">
        <v>158</v>
      </c>
      <c r="EY137">
        <v>20</v>
      </c>
      <c r="EZ137"/>
      <c r="FA137" t="s">
        <v>328</v>
      </c>
      <c r="FB137"/>
      <c r="FQ137" s="115">
        <v>0.95899999999999996</v>
      </c>
      <c r="GH137" s="128">
        <v>0.3599</v>
      </c>
      <c r="GI137" s="128">
        <v>0.34210000000000002</v>
      </c>
      <c r="GJ137" s="128">
        <v>0.36130000000000001</v>
      </c>
      <c r="GK137" s="128">
        <v>0.37019999999999997</v>
      </c>
      <c r="GL137"/>
      <c r="GM137" s="128">
        <v>0.3614</v>
      </c>
      <c r="GN137" s="128">
        <v>0.34860000000000002</v>
      </c>
      <c r="GO137" s="128">
        <v>0.36349999999999999</v>
      </c>
      <c r="GP137" s="128">
        <v>0.38009999999999999</v>
      </c>
      <c r="GQ137"/>
    </row>
    <row r="138" spans="1:199" x14ac:dyDescent="0.2">
      <c r="A138" s="121" t="s">
        <v>318</v>
      </c>
      <c r="B138" s="12" t="s">
        <v>319</v>
      </c>
      <c r="C138" s="12" t="s">
        <v>19</v>
      </c>
      <c r="D138" s="12" t="s">
        <v>0</v>
      </c>
      <c r="E138" s="12" t="s">
        <v>324</v>
      </c>
      <c r="F138" s="14">
        <v>1</v>
      </c>
      <c r="G138" s="12">
        <v>100</v>
      </c>
      <c r="H138" s="12" t="s">
        <v>14</v>
      </c>
      <c r="I138" s="9" t="s">
        <v>48</v>
      </c>
      <c r="L138" s="12" t="s">
        <v>9</v>
      </c>
      <c r="M138" s="14" t="s">
        <v>170</v>
      </c>
      <c r="O138" s="12" t="s">
        <v>54</v>
      </c>
      <c r="P138" s="12" t="s">
        <v>155</v>
      </c>
      <c r="U138" s="14" t="s">
        <v>156</v>
      </c>
      <c r="X138" s="14" t="s">
        <v>156</v>
      </c>
      <c r="AA138" s="13" t="s">
        <v>42</v>
      </c>
      <c r="AB138" s="122">
        <v>0.92578000000000005</v>
      </c>
      <c r="AD138" s="13">
        <v>8</v>
      </c>
      <c r="AE138" s="12">
        <v>0.1</v>
      </c>
      <c r="AF138" s="14">
        <v>5</v>
      </c>
      <c r="AH138" s="14">
        <v>1600</v>
      </c>
      <c r="AI138" s="14">
        <v>0</v>
      </c>
      <c r="AL138" s="14">
        <v>1600</v>
      </c>
      <c r="AO138" s="12">
        <v>1</v>
      </c>
      <c r="AP138" s="12">
        <v>1</v>
      </c>
      <c r="AQ138" s="14">
        <v>0.625</v>
      </c>
      <c r="AS138" s="12">
        <v>2</v>
      </c>
      <c r="AT138" s="122" t="s">
        <v>326</v>
      </c>
      <c r="AV138" s="9" t="s">
        <v>63</v>
      </c>
      <c r="AW138" s="12" t="s">
        <v>44</v>
      </c>
      <c r="AX138" s="14">
        <v>-60</v>
      </c>
      <c r="AY138" s="14">
        <v>0.6</v>
      </c>
      <c r="BB138" s="12"/>
      <c r="CJ138" s="14">
        <v>1</v>
      </c>
      <c r="CK138" s="12" t="s">
        <v>245</v>
      </c>
      <c r="CL138" s="12">
        <v>250</v>
      </c>
      <c r="CM138" s="14">
        <v>1</v>
      </c>
      <c r="CN138" s="122">
        <v>100</v>
      </c>
      <c r="CO138" s="122">
        <v>0</v>
      </c>
      <c r="CP138" s="122">
        <v>1</v>
      </c>
      <c r="CQ138" s="122">
        <v>1</v>
      </c>
      <c r="CR138" s="16">
        <f t="shared" si="9"/>
        <v>0.2</v>
      </c>
      <c r="CS138" s="122">
        <v>0</v>
      </c>
      <c r="CT138" s="122">
        <v>0</v>
      </c>
      <c r="CU138" s="122">
        <v>0</v>
      </c>
      <c r="CV138" s="122">
        <v>10</v>
      </c>
      <c r="CW138" s="12" t="s">
        <v>203</v>
      </c>
      <c r="EA138" s="15" t="s">
        <v>191</v>
      </c>
      <c r="EC138" s="21" t="s">
        <v>36</v>
      </c>
      <c r="ED138" s="21">
        <v>8</v>
      </c>
      <c r="EE138" s="21">
        <v>3</v>
      </c>
      <c r="EF138" s="21">
        <v>1</v>
      </c>
      <c r="EN138" s="21"/>
      <c r="ES138" s="127" t="s">
        <v>334</v>
      </c>
      <c r="EX138" s="12" t="s">
        <v>158</v>
      </c>
      <c r="EY138">
        <v>20</v>
      </c>
      <c r="EZ138"/>
      <c r="FA138" t="s">
        <v>328</v>
      </c>
      <c r="FB138"/>
      <c r="FQ138" s="115">
        <v>0.92820000000000003</v>
      </c>
      <c r="GH138" s="128">
        <v>0.45069999999999999</v>
      </c>
      <c r="GI138" s="128">
        <v>0.4012</v>
      </c>
      <c r="GJ138" s="128">
        <v>0.45279999999999998</v>
      </c>
      <c r="GK138" s="128">
        <v>0.49109999999999998</v>
      </c>
      <c r="GL138"/>
      <c r="GM138" s="128">
        <v>0.45150000000000001</v>
      </c>
      <c r="GN138" s="128">
        <v>0.40160000000000001</v>
      </c>
      <c r="GO138" s="128">
        <v>0.45290000000000002</v>
      </c>
      <c r="GP138" s="128">
        <v>0.49199999999999999</v>
      </c>
      <c r="GQ138"/>
    </row>
    <row r="139" spans="1:199" x14ac:dyDescent="0.2">
      <c r="A139" s="121" t="s">
        <v>317</v>
      </c>
      <c r="B139" s="12" t="s">
        <v>319</v>
      </c>
      <c r="C139" s="12" t="s">
        <v>19</v>
      </c>
      <c r="D139" s="12" t="s">
        <v>0</v>
      </c>
      <c r="E139" s="12" t="s">
        <v>324</v>
      </c>
      <c r="F139" s="14">
        <v>1</v>
      </c>
      <c r="G139" s="12">
        <v>100</v>
      </c>
      <c r="H139" s="12" t="s">
        <v>14</v>
      </c>
      <c r="I139" s="9" t="s">
        <v>48</v>
      </c>
      <c r="L139" s="12" t="s">
        <v>9</v>
      </c>
      <c r="M139" s="14" t="s">
        <v>170</v>
      </c>
      <c r="O139" s="12" t="s">
        <v>54</v>
      </c>
      <c r="P139" s="12" t="s">
        <v>155</v>
      </c>
      <c r="U139" s="14" t="s">
        <v>156</v>
      </c>
      <c r="X139" s="14" t="s">
        <v>156</v>
      </c>
      <c r="AA139" s="13" t="s">
        <v>42</v>
      </c>
      <c r="AB139" s="122">
        <v>0.92578000000000005</v>
      </c>
      <c r="AD139" s="13">
        <v>8</v>
      </c>
      <c r="AE139" s="12">
        <v>0.1</v>
      </c>
      <c r="AF139" s="14">
        <v>5</v>
      </c>
      <c r="AH139" s="14">
        <v>1600</v>
      </c>
      <c r="AI139" s="12">
        <v>0</v>
      </c>
      <c r="AL139" s="14">
        <v>1600</v>
      </c>
      <c r="AO139" s="12">
        <v>1</v>
      </c>
      <c r="AP139" s="12">
        <v>1</v>
      </c>
      <c r="AQ139" s="14">
        <v>0.625</v>
      </c>
      <c r="AS139" s="12">
        <v>2</v>
      </c>
      <c r="AT139" s="122" t="s">
        <v>326</v>
      </c>
      <c r="AV139" s="9" t="s">
        <v>63</v>
      </c>
      <c r="AW139" s="12" t="s">
        <v>44</v>
      </c>
      <c r="AX139" s="14">
        <v>-60</v>
      </c>
      <c r="AY139" s="14">
        <v>0.6</v>
      </c>
      <c r="BB139" s="12"/>
      <c r="CJ139" s="14">
        <v>1</v>
      </c>
      <c r="CK139" s="12" t="s">
        <v>248</v>
      </c>
      <c r="CL139" s="12">
        <v>60</v>
      </c>
      <c r="CM139" s="14">
        <v>1</v>
      </c>
      <c r="CN139" s="122">
        <v>20833</v>
      </c>
      <c r="CO139" s="122">
        <v>0.105</v>
      </c>
      <c r="CP139" s="122">
        <v>1.5</v>
      </c>
      <c r="CQ139" s="122">
        <v>0.5</v>
      </c>
      <c r="CR139" s="16">
        <f t="shared" si="9"/>
        <v>9.9998400000000007</v>
      </c>
      <c r="CS139" s="122">
        <v>0</v>
      </c>
      <c r="CT139" s="122">
        <v>0</v>
      </c>
      <c r="CU139" s="122">
        <v>0</v>
      </c>
      <c r="CV139" s="122">
        <v>30</v>
      </c>
      <c r="CW139" s="12" t="s">
        <v>203</v>
      </c>
      <c r="EA139" s="15" t="s">
        <v>191</v>
      </c>
      <c r="EC139" s="21" t="s">
        <v>190</v>
      </c>
      <c r="ED139" s="21"/>
      <c r="EE139" s="21"/>
      <c r="EF139" s="21"/>
      <c r="EN139" s="21"/>
      <c r="ES139" s="127" t="s">
        <v>334</v>
      </c>
      <c r="EX139" s="12" t="s">
        <v>158</v>
      </c>
      <c r="EY139">
        <v>4</v>
      </c>
      <c r="EZ139"/>
      <c r="FA139">
        <v>8</v>
      </c>
      <c r="FB139"/>
      <c r="FQ139" s="115">
        <v>1</v>
      </c>
      <c r="GH139" s="128" t="s">
        <v>336</v>
      </c>
      <c r="GI139" t="s">
        <v>337</v>
      </c>
      <c r="GJ139" t="s">
        <v>337</v>
      </c>
      <c r="GK139" t="s">
        <v>337</v>
      </c>
      <c r="GL139"/>
      <c r="GM139" s="128" t="s">
        <v>336</v>
      </c>
      <c r="GN139" t="s">
        <v>337</v>
      </c>
      <c r="GO139" t="s">
        <v>337</v>
      </c>
      <c r="GP139" t="s">
        <v>337</v>
      </c>
      <c r="GQ139"/>
    </row>
    <row r="140" spans="1:199" x14ac:dyDescent="0.2">
      <c r="A140" s="121" t="s">
        <v>318</v>
      </c>
      <c r="B140" s="12" t="s">
        <v>319</v>
      </c>
      <c r="C140" s="12" t="s">
        <v>19</v>
      </c>
      <c r="D140" s="12" t="s">
        <v>0</v>
      </c>
      <c r="E140" s="12" t="s">
        <v>324</v>
      </c>
      <c r="F140" s="14">
        <v>1</v>
      </c>
      <c r="G140" s="12">
        <v>100</v>
      </c>
      <c r="H140" s="12" t="s">
        <v>14</v>
      </c>
      <c r="I140" s="9" t="s">
        <v>48</v>
      </c>
      <c r="L140" s="12" t="s">
        <v>9</v>
      </c>
      <c r="M140" s="14" t="s">
        <v>170</v>
      </c>
      <c r="O140" s="12" t="s">
        <v>54</v>
      </c>
      <c r="P140" s="12" t="s">
        <v>155</v>
      </c>
      <c r="U140" s="14" t="s">
        <v>156</v>
      </c>
      <c r="X140" s="14" t="s">
        <v>156</v>
      </c>
      <c r="AA140" s="13" t="s">
        <v>42</v>
      </c>
      <c r="AB140" s="122">
        <v>0.92578000000000005</v>
      </c>
      <c r="AD140" s="13">
        <v>8</v>
      </c>
      <c r="AE140" s="12">
        <v>0.1</v>
      </c>
      <c r="AF140" s="14">
        <v>5</v>
      </c>
      <c r="AH140" s="14">
        <v>1600</v>
      </c>
      <c r="AI140" s="14">
        <v>0</v>
      </c>
      <c r="AL140" s="14">
        <v>1600</v>
      </c>
      <c r="AO140" s="12">
        <v>1</v>
      </c>
      <c r="AP140" s="12">
        <v>1</v>
      </c>
      <c r="AQ140" s="14">
        <v>0.625</v>
      </c>
      <c r="AS140" s="12">
        <v>2</v>
      </c>
      <c r="AT140" s="122" t="s">
        <v>326</v>
      </c>
      <c r="AV140" s="9" t="s">
        <v>63</v>
      </c>
      <c r="AW140" s="12" t="s">
        <v>44</v>
      </c>
      <c r="AX140" s="14">
        <v>-60</v>
      </c>
      <c r="AY140" s="14">
        <v>0.6</v>
      </c>
      <c r="BB140" s="12"/>
      <c r="CJ140" s="14">
        <v>1</v>
      </c>
      <c r="CK140" s="12" t="s">
        <v>248</v>
      </c>
      <c r="CL140" s="12">
        <v>60</v>
      </c>
      <c r="CM140" s="14">
        <v>1</v>
      </c>
      <c r="CN140" s="122">
        <v>20833</v>
      </c>
      <c r="CO140" s="122">
        <v>0.105</v>
      </c>
      <c r="CP140" s="122">
        <v>1.5</v>
      </c>
      <c r="CQ140" s="122">
        <v>0.5</v>
      </c>
      <c r="CR140" s="16">
        <f t="shared" si="9"/>
        <v>9.9998400000000007</v>
      </c>
      <c r="CS140" s="122">
        <v>0</v>
      </c>
      <c r="CT140" s="122">
        <v>0</v>
      </c>
      <c r="CU140" s="122">
        <v>0</v>
      </c>
      <c r="CV140" s="122">
        <v>30</v>
      </c>
      <c r="CW140" s="12" t="s">
        <v>203</v>
      </c>
      <c r="EA140" s="15" t="s">
        <v>191</v>
      </c>
      <c r="EC140" s="21" t="s">
        <v>36</v>
      </c>
      <c r="ED140" s="21">
        <v>10</v>
      </c>
      <c r="EE140" s="21">
        <v>8</v>
      </c>
      <c r="EF140" s="21">
        <v>4</v>
      </c>
      <c r="EN140" s="21"/>
      <c r="ES140" s="127" t="s">
        <v>334</v>
      </c>
      <c r="EX140" s="12" t="s">
        <v>158</v>
      </c>
      <c r="EY140">
        <v>4</v>
      </c>
      <c r="EZ140"/>
      <c r="FA140">
        <v>8</v>
      </c>
      <c r="FB140"/>
      <c r="FQ140" s="115">
        <v>1</v>
      </c>
      <c r="GH140" s="128">
        <v>0.1024</v>
      </c>
      <c r="GI140" s="128">
        <v>7.5300000000000006E-2</v>
      </c>
      <c r="GJ140" s="128">
        <v>0.1074</v>
      </c>
      <c r="GK140" s="128">
        <v>0.1166</v>
      </c>
      <c r="GL140" s="128"/>
      <c r="GM140" s="128">
        <v>0.1024</v>
      </c>
      <c r="GN140" s="128">
        <v>7.5300000000000006E-2</v>
      </c>
      <c r="GO140" s="128">
        <v>0.1074</v>
      </c>
      <c r="GP140" s="128">
        <v>0.1166</v>
      </c>
      <c r="GQ140"/>
    </row>
    <row r="141" spans="1:199" x14ac:dyDescent="0.2">
      <c r="A141" s="121" t="s">
        <v>317</v>
      </c>
      <c r="B141" s="12" t="s">
        <v>319</v>
      </c>
      <c r="C141" s="12" t="s">
        <v>19</v>
      </c>
      <c r="D141" s="12" t="s">
        <v>0</v>
      </c>
      <c r="E141" s="12" t="s">
        <v>324</v>
      </c>
      <c r="F141" s="14">
        <v>1</v>
      </c>
      <c r="G141" s="12">
        <v>100</v>
      </c>
      <c r="H141" s="12" t="s">
        <v>14</v>
      </c>
      <c r="I141" s="9" t="s">
        <v>48</v>
      </c>
      <c r="L141" s="12" t="s">
        <v>9</v>
      </c>
      <c r="M141" s="14" t="s">
        <v>170</v>
      </c>
      <c r="O141" s="12" t="s">
        <v>54</v>
      </c>
      <c r="P141" s="12" t="s">
        <v>155</v>
      </c>
      <c r="U141" s="14" t="s">
        <v>156</v>
      </c>
      <c r="X141" s="14" t="s">
        <v>156</v>
      </c>
      <c r="AA141" s="13" t="s">
        <v>42</v>
      </c>
      <c r="AB141" s="122">
        <v>0.92578000000000005</v>
      </c>
      <c r="AD141" s="13">
        <v>8</v>
      </c>
      <c r="AE141" s="12">
        <v>0.1</v>
      </c>
      <c r="AF141" s="14">
        <v>5</v>
      </c>
      <c r="AH141" s="14">
        <v>1600</v>
      </c>
      <c r="AI141" s="12">
        <v>0</v>
      </c>
      <c r="AL141" s="14">
        <v>1600</v>
      </c>
      <c r="AO141" s="12">
        <v>1</v>
      </c>
      <c r="AP141" s="12">
        <v>1</v>
      </c>
      <c r="AQ141" s="14">
        <v>0.625</v>
      </c>
      <c r="AS141" s="12">
        <v>2</v>
      </c>
      <c r="AT141" s="122" t="s">
        <v>326</v>
      </c>
      <c r="AV141" s="9" t="s">
        <v>63</v>
      </c>
      <c r="AW141" s="12" t="s">
        <v>44</v>
      </c>
      <c r="AX141" s="14">
        <v>-60</v>
      </c>
      <c r="AY141" s="14">
        <v>0.6</v>
      </c>
      <c r="BB141" s="12"/>
      <c r="CJ141" s="14">
        <v>1</v>
      </c>
      <c r="CK141" s="12" t="s">
        <v>248</v>
      </c>
      <c r="CL141" s="12">
        <v>60</v>
      </c>
      <c r="CM141" s="14">
        <v>1</v>
      </c>
      <c r="CN141" s="122">
        <v>20833</v>
      </c>
      <c r="CO141" s="122">
        <v>0.105</v>
      </c>
      <c r="CP141" s="122">
        <v>1.5</v>
      </c>
      <c r="CQ141" s="122">
        <v>0.5</v>
      </c>
      <c r="CR141" s="16">
        <f t="shared" si="9"/>
        <v>9.9998400000000007</v>
      </c>
      <c r="CS141" s="122">
        <v>0</v>
      </c>
      <c r="CT141" s="122">
        <v>0</v>
      </c>
      <c r="CU141" s="122">
        <v>0</v>
      </c>
      <c r="CV141" s="122">
        <v>30</v>
      </c>
      <c r="CW141" s="12" t="s">
        <v>203</v>
      </c>
      <c r="EA141" s="15" t="s">
        <v>191</v>
      </c>
      <c r="EC141" s="21" t="s">
        <v>36</v>
      </c>
      <c r="ED141" s="21">
        <v>16</v>
      </c>
      <c r="EE141" s="21">
        <v>14</v>
      </c>
      <c r="EF141" s="21">
        <v>4</v>
      </c>
      <c r="EN141" s="21"/>
      <c r="ES141" s="127" t="s">
        <v>334</v>
      </c>
      <c r="EX141" s="12" t="s">
        <v>158</v>
      </c>
      <c r="EY141">
        <v>4</v>
      </c>
      <c r="EZ141"/>
      <c r="FA141">
        <v>8</v>
      </c>
      <c r="FB141"/>
      <c r="FQ141" s="115">
        <v>1</v>
      </c>
      <c r="GH141" s="128">
        <v>6.9599999999999995E-2</v>
      </c>
      <c r="GI141" s="128">
        <v>5.3400000000000003E-2</v>
      </c>
      <c r="GJ141" s="128">
        <v>7.1599999999999997E-2</v>
      </c>
      <c r="GK141" s="128">
        <v>7.4800000000000005E-2</v>
      </c>
      <c r="GL141" s="128"/>
      <c r="GM141" s="128">
        <v>6.9599999999999995E-2</v>
      </c>
      <c r="GN141" s="128">
        <v>5.3400000000000003E-2</v>
      </c>
      <c r="GO141" s="128">
        <v>7.1599999999999997E-2</v>
      </c>
      <c r="GP141" s="128">
        <v>7.4800000000000005E-2</v>
      </c>
      <c r="GQ141"/>
    </row>
    <row r="142" spans="1:199" x14ac:dyDescent="0.2">
      <c r="A142" s="121" t="s">
        <v>318</v>
      </c>
      <c r="B142" s="12" t="s">
        <v>319</v>
      </c>
      <c r="C142" s="12" t="s">
        <v>19</v>
      </c>
      <c r="D142" s="12" t="s">
        <v>0</v>
      </c>
      <c r="E142" s="12" t="s">
        <v>324</v>
      </c>
      <c r="F142" s="14">
        <v>1</v>
      </c>
      <c r="G142" s="12">
        <v>100</v>
      </c>
      <c r="H142" s="12" t="s">
        <v>14</v>
      </c>
      <c r="I142" s="9" t="s">
        <v>48</v>
      </c>
      <c r="L142" s="12" t="s">
        <v>9</v>
      </c>
      <c r="M142" s="14" t="s">
        <v>170</v>
      </c>
      <c r="O142" s="12" t="s">
        <v>54</v>
      </c>
      <c r="P142" s="12" t="s">
        <v>155</v>
      </c>
      <c r="U142" s="14" t="s">
        <v>156</v>
      </c>
      <c r="X142" s="14" t="s">
        <v>156</v>
      </c>
      <c r="AA142" s="13" t="s">
        <v>42</v>
      </c>
      <c r="AB142" s="122">
        <v>0.92578000000000005</v>
      </c>
      <c r="AD142" s="13">
        <v>8</v>
      </c>
      <c r="AE142" s="12">
        <v>0.1</v>
      </c>
      <c r="AF142" s="14">
        <v>5</v>
      </c>
      <c r="AH142" s="14">
        <v>1600</v>
      </c>
      <c r="AI142" s="14">
        <v>0</v>
      </c>
      <c r="AL142" s="14">
        <v>1600</v>
      </c>
      <c r="AO142" s="12">
        <v>1</v>
      </c>
      <c r="AP142" s="12">
        <v>1</v>
      </c>
      <c r="AQ142" s="14">
        <v>0.625</v>
      </c>
      <c r="AS142" s="12">
        <v>2</v>
      </c>
      <c r="AT142" s="122" t="s">
        <v>326</v>
      </c>
      <c r="AV142" s="9" t="s">
        <v>63</v>
      </c>
      <c r="AW142" s="12" t="s">
        <v>44</v>
      </c>
      <c r="AX142" s="14">
        <v>-60</v>
      </c>
      <c r="AY142" s="14">
        <v>0.6</v>
      </c>
      <c r="BB142" s="12"/>
      <c r="CJ142" s="14">
        <v>1</v>
      </c>
      <c r="CK142" s="12" t="s">
        <v>248</v>
      </c>
      <c r="CL142" s="12">
        <v>60</v>
      </c>
      <c r="CM142" s="14">
        <v>1</v>
      </c>
      <c r="CN142" s="122">
        <v>20833</v>
      </c>
      <c r="CO142" s="122">
        <v>0.105</v>
      </c>
      <c r="CP142" s="122">
        <v>1.5</v>
      </c>
      <c r="CQ142" s="122">
        <v>0.5</v>
      </c>
      <c r="CR142" s="16">
        <f t="shared" si="9"/>
        <v>9.9998400000000007</v>
      </c>
      <c r="CS142" s="122">
        <v>0</v>
      </c>
      <c r="CT142" s="122">
        <v>0</v>
      </c>
      <c r="CU142" s="122">
        <v>0</v>
      </c>
      <c r="CV142" s="122">
        <v>30</v>
      </c>
      <c r="CW142" s="12" t="s">
        <v>203</v>
      </c>
      <c r="EA142" s="15" t="s">
        <v>191</v>
      </c>
      <c r="EC142" s="21" t="s">
        <v>37</v>
      </c>
      <c r="ED142" s="21">
        <v>16</v>
      </c>
      <c r="EE142" s="21">
        <v>8</v>
      </c>
      <c r="EF142" s="21">
        <v>4</v>
      </c>
      <c r="EN142" s="21"/>
      <c r="ES142" s="127" t="s">
        <v>334</v>
      </c>
      <c r="EX142" s="12" t="s">
        <v>158</v>
      </c>
      <c r="EY142">
        <v>4</v>
      </c>
      <c r="EZ142"/>
      <c r="FA142">
        <v>8</v>
      </c>
      <c r="FB142"/>
      <c r="FQ142" s="115">
        <v>1</v>
      </c>
      <c r="GH142" s="128">
        <v>0.38350000000000001</v>
      </c>
      <c r="GI142" s="128">
        <v>0.35399999999999998</v>
      </c>
      <c r="GJ142" s="128">
        <v>0.39219999999999999</v>
      </c>
      <c r="GK142" s="128">
        <v>0.4239</v>
      </c>
      <c r="GL142" s="128"/>
      <c r="GM142" s="128">
        <v>0.38350000000000001</v>
      </c>
      <c r="GN142" s="128">
        <v>0.35399999999999998</v>
      </c>
      <c r="GO142" s="128">
        <v>0.39219999999999999</v>
      </c>
      <c r="GP142" s="128">
        <v>0.4239</v>
      </c>
      <c r="GQ142"/>
    </row>
    <row r="143" spans="1:199" x14ac:dyDescent="0.2">
      <c r="A143" s="121" t="s">
        <v>317</v>
      </c>
      <c r="B143" s="12" t="s">
        <v>319</v>
      </c>
      <c r="C143" s="12" t="s">
        <v>19</v>
      </c>
      <c r="D143" s="12" t="s">
        <v>0</v>
      </c>
      <c r="E143" s="12" t="s">
        <v>324</v>
      </c>
      <c r="F143" s="14">
        <v>1</v>
      </c>
      <c r="G143" s="12">
        <v>100</v>
      </c>
      <c r="H143" s="12" t="s">
        <v>14</v>
      </c>
      <c r="I143" s="9" t="s">
        <v>48</v>
      </c>
      <c r="L143" s="12" t="s">
        <v>9</v>
      </c>
      <c r="M143" s="14" t="s">
        <v>170</v>
      </c>
      <c r="O143" s="12" t="s">
        <v>54</v>
      </c>
      <c r="P143" s="12" t="s">
        <v>155</v>
      </c>
      <c r="U143" s="14" t="s">
        <v>156</v>
      </c>
      <c r="X143" s="14" t="s">
        <v>156</v>
      </c>
      <c r="AA143" s="13" t="s">
        <v>42</v>
      </c>
      <c r="AB143" s="122">
        <v>0.92578000000000005</v>
      </c>
      <c r="AD143" s="13">
        <v>8</v>
      </c>
      <c r="AE143" s="12">
        <v>0.1</v>
      </c>
      <c r="AF143" s="14">
        <v>5</v>
      </c>
      <c r="AH143" s="14">
        <v>1600</v>
      </c>
      <c r="AI143" s="12">
        <v>0</v>
      </c>
      <c r="AL143" s="14">
        <v>1600</v>
      </c>
      <c r="AO143" s="12">
        <v>1</v>
      </c>
      <c r="AP143" s="12">
        <v>1</v>
      </c>
      <c r="AQ143" s="14">
        <v>0.625</v>
      </c>
      <c r="AS143" s="12">
        <v>2</v>
      </c>
      <c r="AT143" s="122" t="s">
        <v>326</v>
      </c>
      <c r="AV143" s="9" t="s">
        <v>63</v>
      </c>
      <c r="AW143" s="12" t="s">
        <v>44</v>
      </c>
      <c r="AX143" s="14">
        <v>-60</v>
      </c>
      <c r="AY143" s="14">
        <v>0.6</v>
      </c>
      <c r="BB143" s="12"/>
      <c r="CJ143" s="14">
        <v>1</v>
      </c>
      <c r="CK143" s="12" t="s">
        <v>248</v>
      </c>
      <c r="CL143" s="12">
        <v>60</v>
      </c>
      <c r="CM143" s="14">
        <v>1</v>
      </c>
      <c r="CN143" s="122">
        <v>20833</v>
      </c>
      <c r="CO143" s="122">
        <v>0.105</v>
      </c>
      <c r="CP143" s="122">
        <v>1.5</v>
      </c>
      <c r="CQ143" s="122">
        <v>0.5</v>
      </c>
      <c r="CR143" s="16">
        <f t="shared" si="9"/>
        <v>9.9998400000000007</v>
      </c>
      <c r="CS143" s="122">
        <v>0</v>
      </c>
      <c r="CT143" s="122">
        <v>0</v>
      </c>
      <c r="CU143" s="122">
        <v>0</v>
      </c>
      <c r="CV143" s="122">
        <v>30</v>
      </c>
      <c r="CW143" s="12" t="s">
        <v>203</v>
      </c>
      <c r="EA143" s="15" t="s">
        <v>191</v>
      </c>
      <c r="EC143" s="21" t="s">
        <v>87</v>
      </c>
      <c r="ED143" s="21"/>
      <c r="EE143" s="21"/>
      <c r="EF143" s="21"/>
      <c r="EN143" s="21"/>
      <c r="ES143" s="127" t="s">
        <v>334</v>
      </c>
      <c r="EX143" s="12" t="s">
        <v>158</v>
      </c>
      <c r="EY143">
        <v>8</v>
      </c>
      <c r="EZ143"/>
      <c r="FA143">
        <v>8</v>
      </c>
      <c r="FB143"/>
      <c r="FQ143" s="115">
        <v>1</v>
      </c>
      <c r="GH143" s="128">
        <v>0.52349999999999997</v>
      </c>
      <c r="GI143" s="128">
        <v>0.46750000000000003</v>
      </c>
      <c r="GJ143" s="128">
        <v>0.53120000000000001</v>
      </c>
      <c r="GK143" s="128">
        <v>0.59609999999999996</v>
      </c>
      <c r="GL143" s="128"/>
      <c r="GM143" s="128">
        <v>0.52349999999999997</v>
      </c>
      <c r="GN143" s="128">
        <v>0.46750000000000003</v>
      </c>
      <c r="GO143" s="128">
        <v>0.53120000000000001</v>
      </c>
      <c r="GP143" s="128">
        <v>0.59609999999999996</v>
      </c>
      <c r="GQ143"/>
    </row>
    <row r="144" spans="1:199" x14ac:dyDescent="0.2">
      <c r="A144" s="121" t="s">
        <v>318</v>
      </c>
      <c r="B144" s="12" t="s">
        <v>319</v>
      </c>
      <c r="C144" s="12" t="s">
        <v>19</v>
      </c>
      <c r="D144" s="12" t="s">
        <v>0</v>
      </c>
      <c r="E144" s="12" t="s">
        <v>324</v>
      </c>
      <c r="F144" s="14">
        <v>1</v>
      </c>
      <c r="G144" s="12">
        <v>100</v>
      </c>
      <c r="H144" s="12" t="s">
        <v>14</v>
      </c>
      <c r="I144" s="9" t="s">
        <v>48</v>
      </c>
      <c r="L144" s="12" t="s">
        <v>9</v>
      </c>
      <c r="M144" s="14" t="s">
        <v>170</v>
      </c>
      <c r="O144" s="12" t="s">
        <v>54</v>
      </c>
      <c r="P144" s="12" t="s">
        <v>155</v>
      </c>
      <c r="U144" s="14" t="s">
        <v>156</v>
      </c>
      <c r="X144" s="14" t="s">
        <v>156</v>
      </c>
      <c r="AA144" s="13" t="s">
        <v>42</v>
      </c>
      <c r="AB144" s="122">
        <v>0.92578000000000005</v>
      </c>
      <c r="AD144" s="13">
        <v>8</v>
      </c>
      <c r="AE144" s="12">
        <v>0.1</v>
      </c>
      <c r="AF144" s="14">
        <v>5</v>
      </c>
      <c r="AH144" s="14">
        <v>1600</v>
      </c>
      <c r="AI144" s="14">
        <v>0</v>
      </c>
      <c r="AL144" s="14">
        <v>1600</v>
      </c>
      <c r="AO144" s="12">
        <v>1</v>
      </c>
      <c r="AP144" s="12">
        <v>1</v>
      </c>
      <c r="AQ144" s="14">
        <v>0.625</v>
      </c>
      <c r="AS144" s="12">
        <v>2</v>
      </c>
      <c r="AT144" s="122" t="s">
        <v>326</v>
      </c>
      <c r="AV144" s="9" t="s">
        <v>63</v>
      </c>
      <c r="AW144" s="12" t="s">
        <v>44</v>
      </c>
      <c r="AX144" s="14">
        <v>-60</v>
      </c>
      <c r="AY144" s="14">
        <v>0.6</v>
      </c>
      <c r="BB144" s="12"/>
      <c r="CJ144" s="14">
        <v>1</v>
      </c>
      <c r="CK144" s="12" t="s">
        <v>248</v>
      </c>
      <c r="CL144" s="12">
        <v>60</v>
      </c>
      <c r="CM144" s="14">
        <v>1</v>
      </c>
      <c r="CN144" s="122">
        <v>20833</v>
      </c>
      <c r="CO144" s="122">
        <v>0.105</v>
      </c>
      <c r="CP144" s="122">
        <v>1.5</v>
      </c>
      <c r="CQ144" s="122">
        <v>0.5</v>
      </c>
      <c r="CR144" s="16">
        <f t="shared" si="9"/>
        <v>9.9998400000000007</v>
      </c>
      <c r="CS144" s="122">
        <v>0</v>
      </c>
      <c r="CT144" s="122">
        <v>0</v>
      </c>
      <c r="CU144" s="122">
        <v>0</v>
      </c>
      <c r="CV144" s="122">
        <v>30</v>
      </c>
      <c r="CW144" s="12" t="s">
        <v>203</v>
      </c>
      <c r="EA144" s="15" t="s">
        <v>191</v>
      </c>
      <c r="EC144" s="21" t="s">
        <v>190</v>
      </c>
      <c r="ED144" s="21"/>
      <c r="EE144" s="21"/>
      <c r="EF144" s="21"/>
      <c r="EN144" s="21"/>
      <c r="ES144" s="127" t="s">
        <v>334</v>
      </c>
      <c r="EX144" s="12" t="s">
        <v>158</v>
      </c>
      <c r="EY144">
        <v>8</v>
      </c>
      <c r="EZ144"/>
      <c r="FA144">
        <v>8</v>
      </c>
      <c r="FB144"/>
      <c r="FQ144" s="115">
        <v>0.95140000000000002</v>
      </c>
      <c r="GH144" s="128" t="s">
        <v>336</v>
      </c>
      <c r="GI144" s="128" t="s">
        <v>337</v>
      </c>
      <c r="GJ144" s="128" t="s">
        <v>337</v>
      </c>
      <c r="GK144" s="128" t="s">
        <v>337</v>
      </c>
      <c r="GL144" s="128"/>
      <c r="GM144" s="128" t="s">
        <v>336</v>
      </c>
      <c r="GN144" s="128" t="s">
        <v>337</v>
      </c>
      <c r="GO144" s="128" t="s">
        <v>337</v>
      </c>
      <c r="GP144" s="128" t="s">
        <v>337</v>
      </c>
      <c r="GQ144"/>
    </row>
    <row r="145" spans="1:199" x14ac:dyDescent="0.2">
      <c r="A145" s="121" t="s">
        <v>317</v>
      </c>
      <c r="B145" s="12" t="s">
        <v>319</v>
      </c>
      <c r="C145" s="12" t="s">
        <v>19</v>
      </c>
      <c r="D145" s="12" t="s">
        <v>0</v>
      </c>
      <c r="E145" s="12" t="s">
        <v>324</v>
      </c>
      <c r="F145" s="14">
        <v>1</v>
      </c>
      <c r="G145" s="12">
        <v>100</v>
      </c>
      <c r="H145" s="12" t="s">
        <v>14</v>
      </c>
      <c r="I145" s="9" t="s">
        <v>48</v>
      </c>
      <c r="L145" s="12" t="s">
        <v>9</v>
      </c>
      <c r="M145" s="14" t="s">
        <v>170</v>
      </c>
      <c r="O145" s="12" t="s">
        <v>54</v>
      </c>
      <c r="P145" s="12" t="s">
        <v>155</v>
      </c>
      <c r="U145" s="14" t="s">
        <v>156</v>
      </c>
      <c r="X145" s="14" t="s">
        <v>156</v>
      </c>
      <c r="AA145" s="13" t="s">
        <v>42</v>
      </c>
      <c r="AB145" s="122">
        <v>0.92578000000000005</v>
      </c>
      <c r="AD145" s="13">
        <v>8</v>
      </c>
      <c r="AE145" s="12">
        <v>0.1</v>
      </c>
      <c r="AF145" s="14">
        <v>5</v>
      </c>
      <c r="AH145" s="14">
        <v>1600</v>
      </c>
      <c r="AI145" s="12">
        <v>0</v>
      </c>
      <c r="AL145" s="14">
        <v>1600</v>
      </c>
      <c r="AO145" s="12">
        <v>1</v>
      </c>
      <c r="AP145" s="12">
        <v>1</v>
      </c>
      <c r="AQ145" s="14">
        <v>0.625</v>
      </c>
      <c r="AS145" s="12">
        <v>2</v>
      </c>
      <c r="AT145" s="122" t="s">
        <v>326</v>
      </c>
      <c r="AV145" s="9" t="s">
        <v>63</v>
      </c>
      <c r="AW145" s="12" t="s">
        <v>44</v>
      </c>
      <c r="AX145" s="14">
        <v>-60</v>
      </c>
      <c r="AY145" s="14">
        <v>0.6</v>
      </c>
      <c r="BB145" s="12"/>
      <c r="CJ145" s="14">
        <v>1</v>
      </c>
      <c r="CK145" s="12" t="s">
        <v>248</v>
      </c>
      <c r="CL145" s="12">
        <v>60</v>
      </c>
      <c r="CM145" s="14">
        <v>1</v>
      </c>
      <c r="CN145" s="122">
        <v>20833</v>
      </c>
      <c r="CO145" s="122">
        <v>0.105</v>
      </c>
      <c r="CP145" s="122">
        <v>1.5</v>
      </c>
      <c r="CQ145" s="122">
        <v>0.5</v>
      </c>
      <c r="CR145" s="16">
        <f t="shared" si="9"/>
        <v>9.9998400000000007</v>
      </c>
      <c r="CS145" s="122">
        <v>0</v>
      </c>
      <c r="CT145" s="122">
        <v>0</v>
      </c>
      <c r="CU145" s="122">
        <v>0</v>
      </c>
      <c r="CV145" s="122">
        <v>30</v>
      </c>
      <c r="CW145" s="12" t="s">
        <v>203</v>
      </c>
      <c r="EA145" s="15" t="s">
        <v>191</v>
      </c>
      <c r="EC145" s="21" t="s">
        <v>36</v>
      </c>
      <c r="ED145" s="21">
        <v>10</v>
      </c>
      <c r="EE145" s="21">
        <v>8</v>
      </c>
      <c r="EF145" s="21">
        <v>4</v>
      </c>
      <c r="EN145" s="21"/>
      <c r="ES145" s="127" t="s">
        <v>334</v>
      </c>
      <c r="EX145" s="12" t="s">
        <v>158</v>
      </c>
      <c r="EY145">
        <v>8</v>
      </c>
      <c r="EZ145"/>
      <c r="FA145">
        <v>8</v>
      </c>
      <c r="FB145"/>
      <c r="FQ145" s="115">
        <v>0.92709999999999992</v>
      </c>
      <c r="GH145" s="128">
        <v>9.74E-2</v>
      </c>
      <c r="GI145" s="128">
        <v>7.7200000000000005E-2</v>
      </c>
      <c r="GJ145" s="128">
        <v>9.9299999999999999E-2</v>
      </c>
      <c r="GK145" s="128">
        <v>0.1071</v>
      </c>
      <c r="GL145" s="128"/>
      <c r="GM145" s="128">
        <v>9.7500000000000003E-2</v>
      </c>
      <c r="GN145" s="128">
        <v>8.3699999999999997E-2</v>
      </c>
      <c r="GO145" s="128">
        <v>9.9500000000000005E-2</v>
      </c>
      <c r="GP145" s="128">
        <v>0.1086</v>
      </c>
      <c r="GQ145"/>
    </row>
    <row r="146" spans="1:199" x14ac:dyDescent="0.2">
      <c r="A146" s="121" t="s">
        <v>318</v>
      </c>
      <c r="B146" s="12" t="s">
        <v>319</v>
      </c>
      <c r="C146" s="12" t="s">
        <v>19</v>
      </c>
      <c r="D146" s="12" t="s">
        <v>0</v>
      </c>
      <c r="E146" s="12" t="s">
        <v>324</v>
      </c>
      <c r="F146" s="14">
        <v>1</v>
      </c>
      <c r="G146" s="12">
        <v>100</v>
      </c>
      <c r="H146" s="12" t="s">
        <v>14</v>
      </c>
      <c r="I146" s="9" t="s">
        <v>48</v>
      </c>
      <c r="L146" s="12" t="s">
        <v>9</v>
      </c>
      <c r="M146" s="14" t="s">
        <v>170</v>
      </c>
      <c r="O146" s="12" t="s">
        <v>54</v>
      </c>
      <c r="P146" s="12" t="s">
        <v>155</v>
      </c>
      <c r="U146" s="14" t="s">
        <v>156</v>
      </c>
      <c r="X146" s="14" t="s">
        <v>156</v>
      </c>
      <c r="AA146" s="13" t="s">
        <v>42</v>
      </c>
      <c r="AB146" s="122">
        <v>0.92578000000000005</v>
      </c>
      <c r="AD146" s="13">
        <v>8</v>
      </c>
      <c r="AE146" s="12">
        <v>0.1</v>
      </c>
      <c r="AF146" s="14">
        <v>5</v>
      </c>
      <c r="AH146" s="14">
        <v>1600</v>
      </c>
      <c r="AI146" s="14">
        <v>0</v>
      </c>
      <c r="AL146" s="14">
        <v>1600</v>
      </c>
      <c r="AO146" s="12">
        <v>1</v>
      </c>
      <c r="AP146" s="12">
        <v>1</v>
      </c>
      <c r="AQ146" s="14">
        <v>0.625</v>
      </c>
      <c r="AS146" s="12">
        <v>2</v>
      </c>
      <c r="AT146" s="122" t="s">
        <v>326</v>
      </c>
      <c r="AV146" s="9" t="s">
        <v>63</v>
      </c>
      <c r="AW146" s="12" t="s">
        <v>44</v>
      </c>
      <c r="AX146" s="14">
        <v>-60</v>
      </c>
      <c r="AY146" s="14">
        <v>0.6</v>
      </c>
      <c r="BB146" s="12"/>
      <c r="CJ146" s="14">
        <v>1</v>
      </c>
      <c r="CK146" s="12" t="s">
        <v>248</v>
      </c>
      <c r="CL146" s="12">
        <v>60</v>
      </c>
      <c r="CM146" s="14">
        <v>1</v>
      </c>
      <c r="CN146" s="122">
        <v>20833</v>
      </c>
      <c r="CO146" s="122">
        <v>0.105</v>
      </c>
      <c r="CP146" s="122">
        <v>1.5</v>
      </c>
      <c r="CQ146" s="122">
        <v>0.5</v>
      </c>
      <c r="CR146" s="16">
        <f t="shared" si="9"/>
        <v>9.9998400000000007</v>
      </c>
      <c r="CS146" s="122">
        <v>0</v>
      </c>
      <c r="CT146" s="122">
        <v>0</v>
      </c>
      <c r="CU146" s="122">
        <v>0</v>
      </c>
      <c r="CV146" s="122">
        <v>30</v>
      </c>
      <c r="CW146" s="12" t="s">
        <v>203</v>
      </c>
      <c r="EA146" s="15" t="s">
        <v>191</v>
      </c>
      <c r="EC146" s="21" t="s">
        <v>36</v>
      </c>
      <c r="ED146" s="21">
        <v>16</v>
      </c>
      <c r="EE146" s="21">
        <v>14</v>
      </c>
      <c r="EF146" s="21">
        <v>4</v>
      </c>
      <c r="EN146" s="21"/>
      <c r="ES146" s="127" t="s">
        <v>334</v>
      </c>
      <c r="EX146" s="12" t="s">
        <v>158</v>
      </c>
      <c r="EY146">
        <v>8</v>
      </c>
      <c r="EZ146"/>
      <c r="FA146">
        <v>8</v>
      </c>
      <c r="FB146"/>
      <c r="FQ146" s="115">
        <v>0.94099999999999995</v>
      </c>
      <c r="GH146" s="128">
        <v>6.5799999999999997E-2</v>
      </c>
      <c r="GI146" s="128">
        <v>5.91E-2</v>
      </c>
      <c r="GJ146" s="128">
        <v>6.5699999999999995E-2</v>
      </c>
      <c r="GK146" s="128">
        <v>6.8900000000000003E-2</v>
      </c>
      <c r="GL146" s="128"/>
      <c r="GM146" s="128">
        <v>6.59E-2</v>
      </c>
      <c r="GN146" s="128">
        <v>5.9299999999999999E-2</v>
      </c>
      <c r="GO146" s="128">
        <v>6.5799999999999997E-2</v>
      </c>
      <c r="GP146" s="128">
        <v>6.8900000000000003E-2</v>
      </c>
      <c r="GQ146"/>
    </row>
    <row r="147" spans="1:199" x14ac:dyDescent="0.2">
      <c r="A147" s="121" t="s">
        <v>317</v>
      </c>
      <c r="B147" s="12" t="s">
        <v>319</v>
      </c>
      <c r="C147" s="12" t="s">
        <v>19</v>
      </c>
      <c r="D147" s="12" t="s">
        <v>0</v>
      </c>
      <c r="E147" s="12" t="s">
        <v>324</v>
      </c>
      <c r="F147" s="14">
        <v>1</v>
      </c>
      <c r="G147" s="12">
        <v>100</v>
      </c>
      <c r="H147" s="12" t="s">
        <v>14</v>
      </c>
      <c r="I147" s="9" t="s">
        <v>48</v>
      </c>
      <c r="L147" s="12" t="s">
        <v>9</v>
      </c>
      <c r="M147" s="14" t="s">
        <v>170</v>
      </c>
      <c r="O147" s="12" t="s">
        <v>54</v>
      </c>
      <c r="P147" s="12" t="s">
        <v>155</v>
      </c>
      <c r="U147" s="14" t="s">
        <v>156</v>
      </c>
      <c r="X147" s="14" t="s">
        <v>156</v>
      </c>
      <c r="AA147" s="13" t="s">
        <v>42</v>
      </c>
      <c r="AB147" s="122">
        <v>0.92578000000000005</v>
      </c>
      <c r="AD147" s="13">
        <v>8</v>
      </c>
      <c r="AE147" s="12">
        <v>0.1</v>
      </c>
      <c r="AF147" s="14">
        <v>5</v>
      </c>
      <c r="AH147" s="14">
        <v>1600</v>
      </c>
      <c r="AI147" s="12">
        <v>0</v>
      </c>
      <c r="AL147" s="14">
        <v>1600</v>
      </c>
      <c r="AO147" s="12">
        <v>1</v>
      </c>
      <c r="AP147" s="12">
        <v>1</v>
      </c>
      <c r="AQ147" s="14">
        <v>0.625</v>
      </c>
      <c r="AS147" s="12">
        <v>2</v>
      </c>
      <c r="AT147" s="122" t="s">
        <v>326</v>
      </c>
      <c r="AV147" s="9" t="s">
        <v>63</v>
      </c>
      <c r="AW147" s="12" t="s">
        <v>44</v>
      </c>
      <c r="AX147" s="14">
        <v>-60</v>
      </c>
      <c r="AY147" s="14">
        <v>0.6</v>
      </c>
      <c r="BB147" s="12"/>
      <c r="CJ147" s="14">
        <v>1</v>
      </c>
      <c r="CK147" s="12" t="s">
        <v>248</v>
      </c>
      <c r="CL147" s="12">
        <v>60</v>
      </c>
      <c r="CM147" s="14">
        <v>1</v>
      </c>
      <c r="CN147" s="122">
        <v>20833</v>
      </c>
      <c r="CO147" s="122">
        <v>0.105</v>
      </c>
      <c r="CP147" s="122">
        <v>1.5</v>
      </c>
      <c r="CQ147" s="122">
        <v>0.5</v>
      </c>
      <c r="CR147" s="16">
        <f t="shared" si="9"/>
        <v>9.9998400000000007</v>
      </c>
      <c r="CS147" s="122">
        <v>0</v>
      </c>
      <c r="CT147" s="122">
        <v>0</v>
      </c>
      <c r="CU147" s="122">
        <v>0</v>
      </c>
      <c r="CV147" s="122">
        <v>30</v>
      </c>
      <c r="CW147" s="12" t="s">
        <v>203</v>
      </c>
      <c r="EA147" s="15" t="s">
        <v>191</v>
      </c>
      <c r="EC147" s="21" t="s">
        <v>37</v>
      </c>
      <c r="ED147" s="21">
        <v>16</v>
      </c>
      <c r="EE147" s="21">
        <v>8</v>
      </c>
      <c r="EF147" s="21">
        <v>4</v>
      </c>
      <c r="EN147" s="21"/>
      <c r="ES147" s="127" t="s">
        <v>334</v>
      </c>
      <c r="EX147" s="12" t="s">
        <v>158</v>
      </c>
      <c r="EY147">
        <v>8</v>
      </c>
      <c r="EZ147"/>
      <c r="FA147">
        <v>8</v>
      </c>
      <c r="FB147"/>
      <c r="FQ147" s="115">
        <v>0.92359999999999998</v>
      </c>
      <c r="GH147" s="128">
        <v>0.3679</v>
      </c>
      <c r="GI147" s="128">
        <v>0.34410000000000002</v>
      </c>
      <c r="GJ147" s="128">
        <v>0.35520000000000002</v>
      </c>
      <c r="GK147" s="128">
        <v>0.36209999999999998</v>
      </c>
      <c r="GL147" s="128"/>
      <c r="GM147" s="128">
        <v>0.3705</v>
      </c>
      <c r="GN147" s="128">
        <v>0.34520000000000001</v>
      </c>
      <c r="GO147" s="128">
        <v>0.35610000000000003</v>
      </c>
      <c r="GP147" s="128">
        <v>0.36230000000000001</v>
      </c>
      <c r="GQ147"/>
    </row>
    <row r="148" spans="1:199" x14ac:dyDescent="0.2">
      <c r="A148" s="121" t="s">
        <v>318</v>
      </c>
      <c r="B148" s="12" t="s">
        <v>319</v>
      </c>
      <c r="C148" s="12" t="s">
        <v>19</v>
      </c>
      <c r="D148" s="12" t="s">
        <v>0</v>
      </c>
      <c r="E148" s="12" t="s">
        <v>324</v>
      </c>
      <c r="F148" s="14">
        <v>1</v>
      </c>
      <c r="G148" s="12">
        <v>100</v>
      </c>
      <c r="H148" s="12" t="s">
        <v>14</v>
      </c>
      <c r="I148" s="9" t="s">
        <v>48</v>
      </c>
      <c r="L148" s="12" t="s">
        <v>9</v>
      </c>
      <c r="M148" s="14" t="s">
        <v>170</v>
      </c>
      <c r="O148" s="12" t="s">
        <v>54</v>
      </c>
      <c r="P148" s="12" t="s">
        <v>155</v>
      </c>
      <c r="U148" s="14" t="s">
        <v>156</v>
      </c>
      <c r="X148" s="14" t="s">
        <v>156</v>
      </c>
      <c r="AA148" s="13" t="s">
        <v>42</v>
      </c>
      <c r="AB148" s="122">
        <v>0.92578000000000005</v>
      </c>
      <c r="AD148" s="13">
        <v>8</v>
      </c>
      <c r="AE148" s="12">
        <v>0.1</v>
      </c>
      <c r="AF148" s="14">
        <v>5</v>
      </c>
      <c r="AH148" s="14">
        <v>1600</v>
      </c>
      <c r="AI148" s="14">
        <v>0</v>
      </c>
      <c r="AL148" s="14">
        <v>1600</v>
      </c>
      <c r="AO148" s="12">
        <v>1</v>
      </c>
      <c r="AP148" s="12">
        <v>1</v>
      </c>
      <c r="AQ148" s="14">
        <v>0.625</v>
      </c>
      <c r="AS148" s="12">
        <v>2</v>
      </c>
      <c r="AT148" s="122" t="s">
        <v>326</v>
      </c>
      <c r="AV148" s="9" t="s">
        <v>63</v>
      </c>
      <c r="AW148" s="12" t="s">
        <v>44</v>
      </c>
      <c r="AX148" s="14">
        <v>-60</v>
      </c>
      <c r="AY148" s="14">
        <v>0.6</v>
      </c>
      <c r="BB148" s="12"/>
      <c r="CJ148" s="14">
        <v>1</v>
      </c>
      <c r="CK148" s="12" t="s">
        <v>248</v>
      </c>
      <c r="CL148" s="12">
        <v>60</v>
      </c>
      <c r="CM148" s="14">
        <v>1</v>
      </c>
      <c r="CN148" s="122">
        <v>20833</v>
      </c>
      <c r="CO148" s="122">
        <v>0.105</v>
      </c>
      <c r="CP148" s="122">
        <v>1.5</v>
      </c>
      <c r="CQ148" s="122">
        <v>0.5</v>
      </c>
      <c r="CR148" s="16">
        <f t="shared" si="9"/>
        <v>9.9998400000000007</v>
      </c>
      <c r="CS148" s="122">
        <v>0</v>
      </c>
      <c r="CT148" s="122">
        <v>0</v>
      </c>
      <c r="CU148" s="122">
        <v>0</v>
      </c>
      <c r="CV148" s="122">
        <v>30</v>
      </c>
      <c r="CW148" s="12" t="s">
        <v>203</v>
      </c>
      <c r="EA148" s="15" t="s">
        <v>191</v>
      </c>
      <c r="EC148" s="21" t="s">
        <v>87</v>
      </c>
      <c r="ED148" s="21"/>
      <c r="EE148" s="21"/>
      <c r="EF148" s="21"/>
      <c r="EN148" s="21"/>
      <c r="ES148" s="127" t="s">
        <v>334</v>
      </c>
      <c r="EX148" s="12" t="s">
        <v>158</v>
      </c>
      <c r="EY148">
        <v>8</v>
      </c>
      <c r="EZ148"/>
      <c r="FA148">
        <v>8</v>
      </c>
      <c r="FB148"/>
      <c r="FQ148" s="115">
        <v>0.93059999999999998</v>
      </c>
      <c r="GH148" s="128">
        <v>0.51319999999999999</v>
      </c>
      <c r="GI148" s="128">
        <v>0.45090000000000002</v>
      </c>
      <c r="GJ148" s="128">
        <v>0.51629999999999998</v>
      </c>
      <c r="GK148" s="128">
        <v>0.57310000000000005</v>
      </c>
      <c r="GL148" s="128"/>
      <c r="GM148" s="128">
        <v>0.51339999999999997</v>
      </c>
      <c r="GN148" s="128">
        <v>0.45250000000000001</v>
      </c>
      <c r="GO148" s="128">
        <v>0.51639999999999997</v>
      </c>
      <c r="GP148" s="128">
        <v>0.57369999999999999</v>
      </c>
      <c r="GQ148"/>
    </row>
    <row r="149" spans="1:199" x14ac:dyDescent="0.2">
      <c r="A149" s="121" t="s">
        <v>317</v>
      </c>
      <c r="B149" s="12" t="s">
        <v>319</v>
      </c>
      <c r="C149" s="12" t="s">
        <v>19</v>
      </c>
      <c r="D149" s="12" t="s">
        <v>22</v>
      </c>
      <c r="E149" s="12" t="s">
        <v>324</v>
      </c>
      <c r="F149" s="14">
        <v>1</v>
      </c>
      <c r="G149" s="12">
        <v>100</v>
      </c>
      <c r="H149" s="12" t="s">
        <v>14</v>
      </c>
      <c r="I149" s="9" t="s">
        <v>49</v>
      </c>
      <c r="L149" s="12" t="s">
        <v>9</v>
      </c>
      <c r="M149" s="14" t="s">
        <v>170</v>
      </c>
      <c r="O149" s="12" t="s">
        <v>54</v>
      </c>
      <c r="P149" s="12" t="s">
        <v>155</v>
      </c>
      <c r="U149" s="14" t="s">
        <v>156</v>
      </c>
      <c r="X149" s="14" t="s">
        <v>156</v>
      </c>
      <c r="AA149" s="13" t="s">
        <v>42</v>
      </c>
      <c r="AB149" s="122">
        <v>0.92578000000000005</v>
      </c>
      <c r="AD149" s="13">
        <v>8</v>
      </c>
      <c r="AE149" s="12">
        <v>0.1</v>
      </c>
      <c r="AF149" s="14">
        <v>5</v>
      </c>
      <c r="AH149" s="14">
        <v>1600</v>
      </c>
      <c r="AI149" s="12">
        <v>0</v>
      </c>
      <c r="AL149" s="14">
        <v>1600</v>
      </c>
      <c r="AO149" s="12">
        <v>1</v>
      </c>
      <c r="AP149" s="12">
        <v>1</v>
      </c>
      <c r="AQ149" s="14">
        <v>0.625</v>
      </c>
      <c r="AS149" s="12">
        <v>2</v>
      </c>
      <c r="AT149" s="122" t="s">
        <v>326</v>
      </c>
      <c r="AV149" s="9" t="s">
        <v>63</v>
      </c>
      <c r="AW149" s="12" t="s">
        <v>44</v>
      </c>
      <c r="AX149" s="14">
        <v>-60</v>
      </c>
      <c r="AY149" s="14">
        <v>0.6</v>
      </c>
      <c r="BB149" s="12"/>
      <c r="CJ149" s="14">
        <v>1</v>
      </c>
      <c r="CK149" s="12" t="s">
        <v>245</v>
      </c>
      <c r="CL149" s="12">
        <v>250</v>
      </c>
      <c r="CM149" s="14">
        <v>1</v>
      </c>
      <c r="CN149" s="122">
        <v>100</v>
      </c>
      <c r="CO149" s="122">
        <v>0</v>
      </c>
      <c r="CP149" s="122">
        <v>1</v>
      </c>
      <c r="CQ149" s="122">
        <v>1</v>
      </c>
      <c r="CR149" s="16">
        <f t="shared" ref="CR149:CR161" si="10">CL149*CN149*8*CM149/1000000</f>
        <v>0.2</v>
      </c>
      <c r="CS149" s="122">
        <v>0</v>
      </c>
      <c r="CT149" s="122">
        <v>0</v>
      </c>
      <c r="CU149" s="122">
        <v>0</v>
      </c>
      <c r="CV149" s="122">
        <v>10</v>
      </c>
      <c r="CW149" s="12" t="s">
        <v>203</v>
      </c>
      <c r="EA149" s="15" t="s">
        <v>191</v>
      </c>
      <c r="EC149" s="21" t="s">
        <v>190</v>
      </c>
      <c r="ED149" s="21"/>
      <c r="EE149" s="21"/>
      <c r="EF149" s="21"/>
      <c r="EN149" s="21"/>
      <c r="ES149" s="127" t="s">
        <v>334</v>
      </c>
      <c r="EX149" s="12" t="s">
        <v>158</v>
      </c>
      <c r="EY149">
        <v>20</v>
      </c>
      <c r="EZ149"/>
      <c r="FA149" t="s">
        <v>328</v>
      </c>
      <c r="FB149"/>
      <c r="FQ149" s="115">
        <v>0.96509999999999996</v>
      </c>
      <c r="GH149" s="128" t="s">
        <v>336</v>
      </c>
      <c r="GI149" s="128" t="s">
        <v>337</v>
      </c>
      <c r="GJ149" s="128" t="s">
        <v>337</v>
      </c>
      <c r="GK149" s="128" t="s">
        <v>337</v>
      </c>
      <c r="GL149" s="128"/>
      <c r="GM149" s="128" t="s">
        <v>336</v>
      </c>
      <c r="GN149" s="128" t="s">
        <v>337</v>
      </c>
      <c r="GO149" s="128" t="s">
        <v>337</v>
      </c>
      <c r="GP149" s="128" t="s">
        <v>337</v>
      </c>
      <c r="GQ149"/>
    </row>
    <row r="150" spans="1:199" x14ac:dyDescent="0.2">
      <c r="A150" s="121" t="s">
        <v>318</v>
      </c>
      <c r="B150" s="12" t="s">
        <v>319</v>
      </c>
      <c r="C150" s="12" t="s">
        <v>19</v>
      </c>
      <c r="D150" s="12" t="s">
        <v>22</v>
      </c>
      <c r="E150" s="12" t="s">
        <v>324</v>
      </c>
      <c r="F150" s="14">
        <v>1</v>
      </c>
      <c r="G150" s="12">
        <v>100</v>
      </c>
      <c r="H150" s="12" t="s">
        <v>14</v>
      </c>
      <c r="I150" s="9" t="s">
        <v>49</v>
      </c>
      <c r="L150" s="12" t="s">
        <v>9</v>
      </c>
      <c r="M150" s="14" t="s">
        <v>170</v>
      </c>
      <c r="O150" s="12" t="s">
        <v>54</v>
      </c>
      <c r="P150" s="12" t="s">
        <v>155</v>
      </c>
      <c r="U150" s="14" t="s">
        <v>156</v>
      </c>
      <c r="X150" s="14" t="s">
        <v>156</v>
      </c>
      <c r="AA150" s="13" t="s">
        <v>42</v>
      </c>
      <c r="AB150" s="122">
        <v>0.92578000000000005</v>
      </c>
      <c r="AD150" s="13">
        <v>8</v>
      </c>
      <c r="AE150" s="12">
        <v>0.1</v>
      </c>
      <c r="AF150" s="14">
        <v>5</v>
      </c>
      <c r="AH150" s="14">
        <v>1600</v>
      </c>
      <c r="AI150" s="14">
        <v>0</v>
      </c>
      <c r="AL150" s="14">
        <v>1600</v>
      </c>
      <c r="AO150" s="12">
        <v>1</v>
      </c>
      <c r="AP150" s="12">
        <v>1</v>
      </c>
      <c r="AQ150" s="14">
        <v>0.625</v>
      </c>
      <c r="AS150" s="12">
        <v>2</v>
      </c>
      <c r="AT150" s="122" t="s">
        <v>326</v>
      </c>
      <c r="AV150" s="9" t="s">
        <v>63</v>
      </c>
      <c r="AW150" s="12" t="s">
        <v>44</v>
      </c>
      <c r="AX150" s="122">
        <v>-74</v>
      </c>
      <c r="AY150" s="122">
        <v>0.6</v>
      </c>
      <c r="BB150" s="12"/>
      <c r="CJ150" s="14">
        <v>1</v>
      </c>
      <c r="CK150" s="12" t="s">
        <v>245</v>
      </c>
      <c r="CL150" s="12">
        <v>250</v>
      </c>
      <c r="CM150" s="14">
        <v>1</v>
      </c>
      <c r="CN150" s="122">
        <v>100</v>
      </c>
      <c r="CO150" s="122">
        <v>0</v>
      </c>
      <c r="CP150" s="122">
        <v>1</v>
      </c>
      <c r="CQ150" s="122">
        <v>1</v>
      </c>
      <c r="CR150" s="16">
        <f t="shared" si="10"/>
        <v>0.2</v>
      </c>
      <c r="CS150" s="122">
        <v>0</v>
      </c>
      <c r="CT150" s="122">
        <v>0</v>
      </c>
      <c r="CU150" s="122">
        <v>0</v>
      </c>
      <c r="CV150" s="122">
        <v>10</v>
      </c>
      <c r="CW150" s="12" t="s">
        <v>203</v>
      </c>
      <c r="EA150" s="15" t="s">
        <v>191</v>
      </c>
      <c r="EC150" s="21" t="s">
        <v>36</v>
      </c>
      <c r="ED150" s="21">
        <v>4</v>
      </c>
      <c r="EE150" s="21">
        <v>2</v>
      </c>
      <c r="EF150" s="21">
        <v>1</v>
      </c>
      <c r="EN150" s="21"/>
      <c r="ES150" s="127" t="s">
        <v>334</v>
      </c>
      <c r="EX150" s="12" t="s">
        <v>158</v>
      </c>
      <c r="EY150">
        <v>20</v>
      </c>
      <c r="EZ150"/>
      <c r="FA150" t="s">
        <v>328</v>
      </c>
      <c r="FB150"/>
      <c r="FQ150" s="115">
        <v>0.94130000000000003</v>
      </c>
      <c r="GH150" s="128">
        <v>0.35289999999999999</v>
      </c>
      <c r="GI150" s="128">
        <v>0.33160000000000001</v>
      </c>
      <c r="GJ150" s="128">
        <v>0.35320000000000001</v>
      </c>
      <c r="GK150" s="128">
        <v>0.36120000000000002</v>
      </c>
      <c r="GL150" s="128"/>
      <c r="GM150" s="128">
        <v>0.36359999999999998</v>
      </c>
      <c r="GN150" s="128">
        <v>0.3528</v>
      </c>
      <c r="GO150" s="128">
        <v>0.3644</v>
      </c>
      <c r="GP150" s="128">
        <v>0.3735</v>
      </c>
      <c r="GQ150"/>
    </row>
    <row r="151" spans="1:199" x14ac:dyDescent="0.2">
      <c r="A151" s="121" t="s">
        <v>317</v>
      </c>
      <c r="B151" s="12" t="s">
        <v>319</v>
      </c>
      <c r="C151" s="12" t="s">
        <v>19</v>
      </c>
      <c r="D151" s="12" t="s">
        <v>22</v>
      </c>
      <c r="E151" s="12" t="s">
        <v>324</v>
      </c>
      <c r="F151" s="14">
        <v>1</v>
      </c>
      <c r="G151" s="12">
        <v>100</v>
      </c>
      <c r="H151" s="12" t="s">
        <v>14</v>
      </c>
      <c r="I151" s="9" t="s">
        <v>49</v>
      </c>
      <c r="L151" s="12" t="s">
        <v>9</v>
      </c>
      <c r="M151" s="14" t="s">
        <v>170</v>
      </c>
      <c r="O151" s="12" t="s">
        <v>54</v>
      </c>
      <c r="P151" s="12" t="s">
        <v>155</v>
      </c>
      <c r="U151" s="14" t="s">
        <v>156</v>
      </c>
      <c r="X151" s="14" t="s">
        <v>156</v>
      </c>
      <c r="AA151" s="13" t="s">
        <v>42</v>
      </c>
      <c r="AB151" s="122">
        <v>0.92578000000000005</v>
      </c>
      <c r="AD151" s="13">
        <v>8</v>
      </c>
      <c r="AE151" s="12">
        <v>0.1</v>
      </c>
      <c r="AF151" s="14">
        <v>5</v>
      </c>
      <c r="AH151" s="14">
        <v>1600</v>
      </c>
      <c r="AI151" s="12">
        <v>0</v>
      </c>
      <c r="AL151" s="14">
        <v>1600</v>
      </c>
      <c r="AO151" s="12">
        <v>1</v>
      </c>
      <c r="AP151" s="12">
        <v>1</v>
      </c>
      <c r="AQ151" s="14">
        <v>0.625</v>
      </c>
      <c r="AS151" s="12">
        <v>2</v>
      </c>
      <c r="AT151" s="122" t="s">
        <v>326</v>
      </c>
      <c r="AV151" s="9" t="s">
        <v>63</v>
      </c>
      <c r="AW151" s="12" t="s">
        <v>44</v>
      </c>
      <c r="AX151" s="122">
        <v>-74</v>
      </c>
      <c r="AY151" s="122">
        <v>0.6</v>
      </c>
      <c r="BB151" s="12"/>
      <c r="CJ151" s="14">
        <v>1</v>
      </c>
      <c r="CK151" s="12" t="s">
        <v>245</v>
      </c>
      <c r="CL151" s="12">
        <v>250</v>
      </c>
      <c r="CM151" s="14">
        <v>1</v>
      </c>
      <c r="CN151" s="122">
        <v>100</v>
      </c>
      <c r="CO151" s="122">
        <v>0</v>
      </c>
      <c r="CP151" s="122">
        <v>1</v>
      </c>
      <c r="CQ151" s="122">
        <v>1</v>
      </c>
      <c r="CR151" s="16">
        <f t="shared" si="10"/>
        <v>0.2</v>
      </c>
      <c r="CS151" s="122">
        <v>0</v>
      </c>
      <c r="CT151" s="122">
        <v>0</v>
      </c>
      <c r="CU151" s="122">
        <v>0</v>
      </c>
      <c r="CV151" s="122">
        <v>10</v>
      </c>
      <c r="CW151" s="12" t="s">
        <v>203</v>
      </c>
      <c r="EA151" s="15" t="s">
        <v>191</v>
      </c>
      <c r="EC151" s="21" t="s">
        <v>36</v>
      </c>
      <c r="ED151" s="21">
        <v>8</v>
      </c>
      <c r="EE151" s="21">
        <v>3</v>
      </c>
      <c r="EF151" s="21">
        <v>1</v>
      </c>
      <c r="EN151" s="21"/>
      <c r="ES151" s="127" t="s">
        <v>334</v>
      </c>
      <c r="EX151" s="12" t="s">
        <v>158</v>
      </c>
      <c r="EY151">
        <v>20</v>
      </c>
      <c r="EZ151"/>
      <c r="FA151" t="s">
        <v>328</v>
      </c>
      <c r="FB151"/>
      <c r="FQ151" s="115">
        <v>0.92300000000000004</v>
      </c>
      <c r="GH151" s="128">
        <v>0.42509999999999998</v>
      </c>
      <c r="GI151" s="128">
        <v>0.38159999999999999</v>
      </c>
      <c r="GJ151" s="128">
        <v>0.42559999999999998</v>
      </c>
      <c r="GK151" s="128">
        <v>0.4531</v>
      </c>
      <c r="GL151" s="128"/>
      <c r="GM151" s="128">
        <v>0.43869999999999998</v>
      </c>
      <c r="GN151" s="128">
        <v>0.38279999999999997</v>
      </c>
      <c r="GO151" s="128">
        <v>0.42349999999999999</v>
      </c>
      <c r="GP151" s="128">
        <v>0.45590000000000003</v>
      </c>
      <c r="GQ151"/>
    </row>
    <row r="152" spans="1:199" x14ac:dyDescent="0.2">
      <c r="A152" s="121" t="s">
        <v>317</v>
      </c>
      <c r="B152" s="12" t="s">
        <v>319</v>
      </c>
      <c r="C152" s="12" t="s">
        <v>19</v>
      </c>
      <c r="D152" s="12" t="s">
        <v>22</v>
      </c>
      <c r="E152" s="12" t="s">
        <v>324</v>
      </c>
      <c r="F152" s="14">
        <v>1</v>
      </c>
      <c r="G152" s="12">
        <v>100</v>
      </c>
      <c r="H152" s="12" t="s">
        <v>14</v>
      </c>
      <c r="I152" s="9" t="s">
        <v>49</v>
      </c>
      <c r="L152" s="12" t="s">
        <v>9</v>
      </c>
      <c r="M152" s="14" t="s">
        <v>170</v>
      </c>
      <c r="O152" s="12" t="s">
        <v>54</v>
      </c>
      <c r="P152" s="12" t="s">
        <v>155</v>
      </c>
      <c r="U152" s="14" t="s">
        <v>156</v>
      </c>
      <c r="X152" s="14" t="s">
        <v>156</v>
      </c>
      <c r="AA152" s="13" t="s">
        <v>42</v>
      </c>
      <c r="AB152" s="122">
        <v>0.92578000000000005</v>
      </c>
      <c r="AD152" s="13">
        <v>8</v>
      </c>
      <c r="AE152" s="12">
        <v>0.1</v>
      </c>
      <c r="AF152" s="14">
        <v>5</v>
      </c>
      <c r="AH152" s="14">
        <v>1600</v>
      </c>
      <c r="AI152" s="14">
        <v>0</v>
      </c>
      <c r="AL152" s="14">
        <v>1600</v>
      </c>
      <c r="AO152" s="12">
        <v>1</v>
      </c>
      <c r="AP152" s="12">
        <v>1</v>
      </c>
      <c r="AQ152" s="14">
        <v>0.625</v>
      </c>
      <c r="AS152" s="12">
        <v>2</v>
      </c>
      <c r="AT152" s="122" t="s">
        <v>326</v>
      </c>
      <c r="AV152" s="9" t="s">
        <v>63</v>
      </c>
      <c r="AW152" s="12" t="s">
        <v>44</v>
      </c>
      <c r="AX152" s="122">
        <v>-74</v>
      </c>
      <c r="AY152" s="122">
        <v>0.6</v>
      </c>
      <c r="BB152" s="12"/>
      <c r="CJ152" s="14">
        <v>1</v>
      </c>
      <c r="CK152" s="12" t="s">
        <v>248</v>
      </c>
      <c r="CL152" s="12">
        <v>60</v>
      </c>
      <c r="CM152" s="14">
        <v>1</v>
      </c>
      <c r="CN152" s="122">
        <v>20833</v>
      </c>
      <c r="CO152" s="122">
        <v>0.105</v>
      </c>
      <c r="CP152" s="122">
        <v>1.5</v>
      </c>
      <c r="CQ152" s="122">
        <v>0.5</v>
      </c>
      <c r="CR152" s="16">
        <f t="shared" si="10"/>
        <v>9.9998400000000007</v>
      </c>
      <c r="CS152" s="122">
        <v>0</v>
      </c>
      <c r="CT152" s="122">
        <v>0</v>
      </c>
      <c r="CU152" s="122">
        <v>0</v>
      </c>
      <c r="CV152" s="122">
        <v>30</v>
      </c>
      <c r="CW152" s="12" t="s">
        <v>203</v>
      </c>
      <c r="EA152" s="15" t="s">
        <v>191</v>
      </c>
      <c r="EC152" s="21" t="s">
        <v>190</v>
      </c>
      <c r="ED152" s="21"/>
      <c r="EE152" s="21"/>
      <c r="EF152" s="21"/>
      <c r="EN152" s="21"/>
      <c r="ES152" s="127" t="s">
        <v>334</v>
      </c>
      <c r="EX152" s="12" t="s">
        <v>158</v>
      </c>
      <c r="EY152">
        <v>4</v>
      </c>
      <c r="EZ152"/>
      <c r="FA152">
        <v>8</v>
      </c>
      <c r="FB152"/>
      <c r="FQ152" s="115">
        <v>1</v>
      </c>
      <c r="GH152" s="128" t="s">
        <v>336</v>
      </c>
      <c r="GI152" s="128" t="s">
        <v>337</v>
      </c>
      <c r="GJ152" s="128" t="s">
        <v>337</v>
      </c>
      <c r="GK152" s="128" t="s">
        <v>337</v>
      </c>
      <c r="GL152" s="128"/>
      <c r="GM152" s="128" t="s">
        <v>336</v>
      </c>
      <c r="GN152" s="128" t="s">
        <v>337</v>
      </c>
      <c r="GO152" s="128" t="s">
        <v>337</v>
      </c>
      <c r="GP152" s="128" t="s">
        <v>337</v>
      </c>
      <c r="GQ152"/>
    </row>
    <row r="153" spans="1:199" x14ac:dyDescent="0.2">
      <c r="A153" s="121" t="s">
        <v>318</v>
      </c>
      <c r="B153" s="12" t="s">
        <v>319</v>
      </c>
      <c r="C153" s="12" t="s">
        <v>19</v>
      </c>
      <c r="D153" s="12" t="s">
        <v>22</v>
      </c>
      <c r="E153" s="12" t="s">
        <v>324</v>
      </c>
      <c r="F153" s="14">
        <v>1</v>
      </c>
      <c r="G153" s="12">
        <v>100</v>
      </c>
      <c r="H153" s="12" t="s">
        <v>14</v>
      </c>
      <c r="I153" s="9" t="s">
        <v>49</v>
      </c>
      <c r="L153" s="12" t="s">
        <v>9</v>
      </c>
      <c r="M153" s="14" t="s">
        <v>170</v>
      </c>
      <c r="O153" s="12" t="s">
        <v>54</v>
      </c>
      <c r="P153" s="12" t="s">
        <v>155</v>
      </c>
      <c r="U153" s="14" t="s">
        <v>156</v>
      </c>
      <c r="X153" s="14" t="s">
        <v>156</v>
      </c>
      <c r="AA153" s="13" t="s">
        <v>42</v>
      </c>
      <c r="AB153" s="122">
        <v>0.92578000000000005</v>
      </c>
      <c r="AD153" s="13">
        <v>8</v>
      </c>
      <c r="AE153" s="12">
        <v>0.1</v>
      </c>
      <c r="AF153" s="14">
        <v>5</v>
      </c>
      <c r="AH153" s="14">
        <v>1600</v>
      </c>
      <c r="AI153" s="12">
        <v>0</v>
      </c>
      <c r="AL153" s="14">
        <v>1600</v>
      </c>
      <c r="AO153" s="12">
        <v>1</v>
      </c>
      <c r="AP153" s="12">
        <v>1</v>
      </c>
      <c r="AQ153" s="14">
        <v>0.625</v>
      </c>
      <c r="AS153" s="12">
        <v>2</v>
      </c>
      <c r="AT153" s="122" t="s">
        <v>326</v>
      </c>
      <c r="AV153" s="9" t="s">
        <v>63</v>
      </c>
      <c r="AW153" s="12" t="s">
        <v>44</v>
      </c>
      <c r="AX153" s="122">
        <v>-74</v>
      </c>
      <c r="AY153" s="122">
        <v>0.6</v>
      </c>
      <c r="BB153" s="12"/>
      <c r="CJ153" s="14">
        <v>1</v>
      </c>
      <c r="CK153" s="12" t="s">
        <v>248</v>
      </c>
      <c r="CL153" s="12">
        <v>60</v>
      </c>
      <c r="CM153" s="14">
        <v>1</v>
      </c>
      <c r="CN153" s="122">
        <v>20833</v>
      </c>
      <c r="CO153" s="122">
        <v>0.105</v>
      </c>
      <c r="CP153" s="122">
        <v>1.5</v>
      </c>
      <c r="CQ153" s="122">
        <v>0.5</v>
      </c>
      <c r="CR153" s="16">
        <f t="shared" si="10"/>
        <v>9.9998400000000007</v>
      </c>
      <c r="CS153" s="122">
        <v>0</v>
      </c>
      <c r="CT153" s="122">
        <v>0</v>
      </c>
      <c r="CU153" s="122">
        <v>0</v>
      </c>
      <c r="CV153" s="122">
        <v>30</v>
      </c>
      <c r="CW153" s="12" t="s">
        <v>203</v>
      </c>
      <c r="EA153" s="15" t="s">
        <v>191</v>
      </c>
      <c r="EC153" s="21" t="s">
        <v>36</v>
      </c>
      <c r="ED153" s="21">
        <v>10</v>
      </c>
      <c r="EE153" s="21">
        <v>8</v>
      </c>
      <c r="EF153" s="21">
        <v>4</v>
      </c>
      <c r="EN153" s="21"/>
      <c r="ES153" s="127" t="s">
        <v>334</v>
      </c>
      <c r="EX153" s="12" t="s">
        <v>158</v>
      </c>
      <c r="EY153">
        <v>4</v>
      </c>
      <c r="EZ153"/>
      <c r="FA153">
        <v>8</v>
      </c>
      <c r="FB153"/>
      <c r="FQ153" s="115">
        <v>0.996</v>
      </c>
      <c r="GH153" s="128">
        <v>9.3600000000000003E-2</v>
      </c>
      <c r="GI153" s="128">
        <v>8.8200000000000001E-2</v>
      </c>
      <c r="GJ153" s="128">
        <v>9.4399999999999998E-2</v>
      </c>
      <c r="GK153" s="128">
        <v>9.7000000000000003E-2</v>
      </c>
      <c r="GL153" s="128"/>
      <c r="GM153" s="128">
        <v>9.4100000000000003E-2</v>
      </c>
      <c r="GN153" s="128">
        <v>8.8700000000000001E-2</v>
      </c>
      <c r="GO153" s="128">
        <v>9.4500000000000001E-2</v>
      </c>
      <c r="GP153" s="128">
        <v>9.7199999999999995E-2</v>
      </c>
      <c r="GQ153"/>
    </row>
    <row r="154" spans="1:199" x14ac:dyDescent="0.2">
      <c r="A154" s="121" t="s">
        <v>317</v>
      </c>
      <c r="B154" s="12" t="s">
        <v>319</v>
      </c>
      <c r="C154" s="12" t="s">
        <v>19</v>
      </c>
      <c r="D154" s="12" t="s">
        <v>22</v>
      </c>
      <c r="E154" s="12" t="s">
        <v>324</v>
      </c>
      <c r="F154" s="14">
        <v>1</v>
      </c>
      <c r="G154" s="12">
        <v>100</v>
      </c>
      <c r="H154" s="12" t="s">
        <v>14</v>
      </c>
      <c r="I154" s="9" t="s">
        <v>49</v>
      </c>
      <c r="L154" s="12" t="s">
        <v>9</v>
      </c>
      <c r="M154" s="14" t="s">
        <v>170</v>
      </c>
      <c r="O154" s="12" t="s">
        <v>54</v>
      </c>
      <c r="P154" s="12" t="s">
        <v>155</v>
      </c>
      <c r="U154" s="14" t="s">
        <v>156</v>
      </c>
      <c r="X154" s="14" t="s">
        <v>156</v>
      </c>
      <c r="AA154" s="13" t="s">
        <v>42</v>
      </c>
      <c r="AB154" s="122">
        <v>0.92578000000000005</v>
      </c>
      <c r="AD154" s="13">
        <v>8</v>
      </c>
      <c r="AE154" s="12">
        <v>0.1</v>
      </c>
      <c r="AF154" s="14">
        <v>5</v>
      </c>
      <c r="AH154" s="14">
        <v>1600</v>
      </c>
      <c r="AI154" s="14">
        <v>0</v>
      </c>
      <c r="AL154" s="14">
        <v>1600</v>
      </c>
      <c r="AO154" s="12">
        <v>1</v>
      </c>
      <c r="AP154" s="12">
        <v>1</v>
      </c>
      <c r="AQ154" s="14">
        <v>0.625</v>
      </c>
      <c r="AS154" s="12">
        <v>2</v>
      </c>
      <c r="AT154" s="122" t="s">
        <v>326</v>
      </c>
      <c r="AV154" s="9" t="s">
        <v>63</v>
      </c>
      <c r="AW154" s="12" t="s">
        <v>44</v>
      </c>
      <c r="AX154" s="122">
        <v>-74</v>
      </c>
      <c r="AY154" s="122">
        <v>0.6</v>
      </c>
      <c r="BB154" s="12"/>
      <c r="CJ154" s="14">
        <v>1</v>
      </c>
      <c r="CK154" s="12" t="s">
        <v>248</v>
      </c>
      <c r="CL154" s="12">
        <v>60</v>
      </c>
      <c r="CM154" s="14">
        <v>1</v>
      </c>
      <c r="CN154" s="122">
        <v>20833</v>
      </c>
      <c r="CO154" s="122">
        <v>0.105</v>
      </c>
      <c r="CP154" s="122">
        <v>1.5</v>
      </c>
      <c r="CQ154" s="122">
        <v>0.5</v>
      </c>
      <c r="CR154" s="16">
        <f t="shared" si="10"/>
        <v>9.9998400000000007</v>
      </c>
      <c r="CS154" s="122">
        <v>0</v>
      </c>
      <c r="CT154" s="122">
        <v>0</v>
      </c>
      <c r="CU154" s="122">
        <v>0</v>
      </c>
      <c r="CV154" s="122">
        <v>30</v>
      </c>
      <c r="CW154" s="12" t="s">
        <v>203</v>
      </c>
      <c r="EA154" s="15" t="s">
        <v>191</v>
      </c>
      <c r="EC154" s="21" t="s">
        <v>36</v>
      </c>
      <c r="ED154" s="21">
        <v>16</v>
      </c>
      <c r="EE154" s="21">
        <v>14</v>
      </c>
      <c r="EF154" s="21">
        <v>4</v>
      </c>
      <c r="EN154" s="21"/>
      <c r="ES154" s="127" t="s">
        <v>334</v>
      </c>
      <c r="EX154" s="12" t="s">
        <v>158</v>
      </c>
      <c r="EY154">
        <v>4</v>
      </c>
      <c r="EZ154"/>
      <c r="FA154">
        <v>8</v>
      </c>
      <c r="FB154"/>
      <c r="FQ154" s="115">
        <v>1</v>
      </c>
      <c r="GH154" s="128">
        <v>6.4100000000000004E-2</v>
      </c>
      <c r="GI154" s="128">
        <v>5.8200000000000002E-2</v>
      </c>
      <c r="GJ154" s="128">
        <v>6.4600000000000005E-2</v>
      </c>
      <c r="GK154" s="128">
        <v>6.9800000000000001E-2</v>
      </c>
      <c r="GL154" s="128"/>
      <c r="GM154" s="128">
        <v>6.4100000000000004E-2</v>
      </c>
      <c r="GN154" s="128">
        <v>5.8200000000000002E-2</v>
      </c>
      <c r="GO154" s="128">
        <v>6.4600000000000005E-2</v>
      </c>
      <c r="GP154" s="128">
        <v>6.9800000000000001E-2</v>
      </c>
      <c r="GQ154"/>
    </row>
    <row r="155" spans="1:199" ht="13.5" customHeight="1" x14ac:dyDescent="0.2">
      <c r="A155" s="121" t="s">
        <v>318</v>
      </c>
      <c r="B155" s="12" t="s">
        <v>319</v>
      </c>
      <c r="C155" s="12" t="s">
        <v>19</v>
      </c>
      <c r="D155" s="12" t="s">
        <v>22</v>
      </c>
      <c r="E155" s="12" t="s">
        <v>324</v>
      </c>
      <c r="F155" s="14">
        <v>1</v>
      </c>
      <c r="G155" s="12">
        <v>100</v>
      </c>
      <c r="H155" s="12" t="s">
        <v>14</v>
      </c>
      <c r="I155" s="9" t="s">
        <v>49</v>
      </c>
      <c r="L155" s="12" t="s">
        <v>9</v>
      </c>
      <c r="M155" s="14" t="s">
        <v>170</v>
      </c>
      <c r="O155" s="12" t="s">
        <v>54</v>
      </c>
      <c r="P155" s="12" t="s">
        <v>155</v>
      </c>
      <c r="U155" s="14" t="s">
        <v>156</v>
      </c>
      <c r="X155" s="14" t="s">
        <v>156</v>
      </c>
      <c r="AA155" s="13" t="s">
        <v>42</v>
      </c>
      <c r="AB155" s="122">
        <v>0.92578000000000005</v>
      </c>
      <c r="AD155" s="13">
        <v>8</v>
      </c>
      <c r="AE155" s="12">
        <v>0.1</v>
      </c>
      <c r="AF155" s="14">
        <v>5</v>
      </c>
      <c r="AH155" s="14">
        <v>1600</v>
      </c>
      <c r="AI155" s="12">
        <v>0</v>
      </c>
      <c r="AL155" s="14">
        <v>1600</v>
      </c>
      <c r="AO155" s="12">
        <v>1</v>
      </c>
      <c r="AP155" s="12">
        <v>1</v>
      </c>
      <c r="AQ155" s="14">
        <v>0.625</v>
      </c>
      <c r="AS155" s="12">
        <v>2</v>
      </c>
      <c r="AT155" s="122" t="s">
        <v>326</v>
      </c>
      <c r="AV155" s="9" t="s">
        <v>63</v>
      </c>
      <c r="AW155" s="12" t="s">
        <v>44</v>
      </c>
      <c r="AX155" s="122">
        <v>-74</v>
      </c>
      <c r="AY155" s="122">
        <v>0.6</v>
      </c>
      <c r="BB155" s="12"/>
      <c r="CJ155" s="14">
        <v>1</v>
      </c>
      <c r="CK155" s="12" t="s">
        <v>248</v>
      </c>
      <c r="CL155" s="12">
        <v>60</v>
      </c>
      <c r="CM155" s="14">
        <v>1</v>
      </c>
      <c r="CN155" s="122">
        <v>20833</v>
      </c>
      <c r="CO155" s="122">
        <v>0.105</v>
      </c>
      <c r="CP155" s="122">
        <v>1.5</v>
      </c>
      <c r="CQ155" s="122">
        <v>0.5</v>
      </c>
      <c r="CR155" s="16">
        <f t="shared" si="10"/>
        <v>9.9998400000000007</v>
      </c>
      <c r="CS155" s="122">
        <v>0</v>
      </c>
      <c r="CT155" s="122">
        <v>0</v>
      </c>
      <c r="CU155" s="122">
        <v>0</v>
      </c>
      <c r="CV155" s="122">
        <v>30</v>
      </c>
      <c r="CW155" s="12" t="s">
        <v>203</v>
      </c>
      <c r="EA155" s="15" t="s">
        <v>191</v>
      </c>
      <c r="EC155" s="21" t="s">
        <v>37</v>
      </c>
      <c r="ED155" s="21">
        <v>16</v>
      </c>
      <c r="EE155" s="21">
        <v>8</v>
      </c>
      <c r="EF155" s="21">
        <v>4</v>
      </c>
      <c r="EN155" s="21"/>
      <c r="ES155" s="127" t="s">
        <v>334</v>
      </c>
      <c r="EX155" s="12" t="s">
        <v>158</v>
      </c>
      <c r="EY155">
        <v>4</v>
      </c>
      <c r="EZ155"/>
      <c r="FA155">
        <v>8</v>
      </c>
      <c r="FB155"/>
      <c r="FQ155" s="115">
        <v>0.996</v>
      </c>
      <c r="GH155" s="128">
        <v>0.32969999999999999</v>
      </c>
      <c r="GI155" s="128">
        <v>0.3019</v>
      </c>
      <c r="GJ155" s="128">
        <v>0.32990000000000003</v>
      </c>
      <c r="GK155" s="128">
        <v>0.33850000000000002</v>
      </c>
      <c r="GL155" s="128"/>
      <c r="GM155" s="128">
        <v>0.33160000000000001</v>
      </c>
      <c r="GN155" s="128">
        <v>0.32229999999999998</v>
      </c>
      <c r="GO155" s="128">
        <v>0.33360000000000001</v>
      </c>
      <c r="GP155" s="128">
        <v>0.34710000000000002</v>
      </c>
      <c r="GQ155"/>
    </row>
    <row r="156" spans="1:199" x14ac:dyDescent="0.2">
      <c r="A156" s="121" t="s">
        <v>317</v>
      </c>
      <c r="B156" s="12" t="s">
        <v>319</v>
      </c>
      <c r="C156" s="12" t="s">
        <v>19</v>
      </c>
      <c r="D156" s="12" t="s">
        <v>22</v>
      </c>
      <c r="E156" s="12" t="s">
        <v>324</v>
      </c>
      <c r="F156" s="14">
        <v>1</v>
      </c>
      <c r="G156" s="12">
        <v>100</v>
      </c>
      <c r="H156" s="12" t="s">
        <v>14</v>
      </c>
      <c r="I156" s="9" t="s">
        <v>49</v>
      </c>
      <c r="L156" s="12" t="s">
        <v>9</v>
      </c>
      <c r="M156" s="14" t="s">
        <v>170</v>
      </c>
      <c r="O156" s="12" t="s">
        <v>54</v>
      </c>
      <c r="P156" s="12" t="s">
        <v>155</v>
      </c>
      <c r="U156" s="14" t="s">
        <v>156</v>
      </c>
      <c r="X156" s="14" t="s">
        <v>156</v>
      </c>
      <c r="AA156" s="13" t="s">
        <v>42</v>
      </c>
      <c r="AB156" s="122">
        <v>0.92578000000000005</v>
      </c>
      <c r="AD156" s="13">
        <v>8</v>
      </c>
      <c r="AE156" s="12">
        <v>0.1</v>
      </c>
      <c r="AF156" s="14">
        <v>5</v>
      </c>
      <c r="AH156" s="14">
        <v>1600</v>
      </c>
      <c r="AI156" s="14">
        <v>0</v>
      </c>
      <c r="AL156" s="14">
        <v>1600</v>
      </c>
      <c r="AO156" s="12">
        <v>1</v>
      </c>
      <c r="AP156" s="12">
        <v>1</v>
      </c>
      <c r="AQ156" s="14">
        <v>0.625</v>
      </c>
      <c r="AS156" s="12">
        <v>2</v>
      </c>
      <c r="AT156" s="122" t="s">
        <v>326</v>
      </c>
      <c r="AV156" s="9" t="s">
        <v>63</v>
      </c>
      <c r="AW156" s="12" t="s">
        <v>44</v>
      </c>
      <c r="AX156" s="122">
        <v>-74</v>
      </c>
      <c r="AY156" s="122">
        <v>0.6</v>
      </c>
      <c r="BB156" s="12"/>
      <c r="CJ156" s="14">
        <v>1</v>
      </c>
      <c r="CK156" s="12" t="s">
        <v>248</v>
      </c>
      <c r="CL156" s="12">
        <v>60</v>
      </c>
      <c r="CM156" s="14">
        <v>1</v>
      </c>
      <c r="CN156" s="122">
        <v>20833</v>
      </c>
      <c r="CO156" s="122">
        <v>0.105</v>
      </c>
      <c r="CP156" s="122">
        <v>1.5</v>
      </c>
      <c r="CQ156" s="122">
        <v>0.5</v>
      </c>
      <c r="CR156" s="16">
        <f t="shared" si="10"/>
        <v>9.9998400000000007</v>
      </c>
      <c r="CS156" s="122">
        <v>0</v>
      </c>
      <c r="CT156" s="122">
        <v>0</v>
      </c>
      <c r="CU156" s="122">
        <v>0</v>
      </c>
      <c r="CV156" s="122">
        <v>30</v>
      </c>
      <c r="CW156" s="12" t="s">
        <v>203</v>
      </c>
      <c r="EA156" s="15" t="s">
        <v>191</v>
      </c>
      <c r="EC156" s="21" t="s">
        <v>87</v>
      </c>
      <c r="ED156" s="21"/>
      <c r="EE156" s="21"/>
      <c r="EF156" s="21"/>
      <c r="EN156" s="21"/>
      <c r="ES156" s="127" t="s">
        <v>334</v>
      </c>
      <c r="EX156" s="12" t="s">
        <v>158</v>
      </c>
      <c r="EY156">
        <v>8</v>
      </c>
      <c r="EZ156"/>
      <c r="FA156">
        <v>8</v>
      </c>
      <c r="FB156"/>
      <c r="FQ156" s="115">
        <v>1</v>
      </c>
      <c r="GH156" s="128">
        <v>0.51429999999999998</v>
      </c>
      <c r="GI156" s="128">
        <v>0.4128</v>
      </c>
      <c r="GJ156" s="128">
        <v>0.51559999999999995</v>
      </c>
      <c r="GK156" s="128">
        <v>0.54590000000000005</v>
      </c>
      <c r="GL156" s="128"/>
      <c r="GM156" s="128">
        <v>0.51429999999999998</v>
      </c>
      <c r="GN156" s="128">
        <v>0.4128</v>
      </c>
      <c r="GO156" s="128">
        <v>0.51559999999999995</v>
      </c>
      <c r="GP156" s="128">
        <v>0.54590000000000005</v>
      </c>
      <c r="GQ156"/>
    </row>
    <row r="157" spans="1:199" x14ac:dyDescent="0.2">
      <c r="A157" s="121" t="s">
        <v>318</v>
      </c>
      <c r="B157" s="12" t="s">
        <v>319</v>
      </c>
      <c r="C157" s="12" t="s">
        <v>19</v>
      </c>
      <c r="D157" s="12" t="s">
        <v>22</v>
      </c>
      <c r="E157" s="12" t="s">
        <v>324</v>
      </c>
      <c r="F157" s="14">
        <v>1</v>
      </c>
      <c r="G157" s="12">
        <v>100</v>
      </c>
      <c r="H157" s="12" t="s">
        <v>14</v>
      </c>
      <c r="I157" s="9" t="s">
        <v>49</v>
      </c>
      <c r="L157" s="12" t="s">
        <v>9</v>
      </c>
      <c r="M157" s="14" t="s">
        <v>170</v>
      </c>
      <c r="O157" s="12" t="s">
        <v>54</v>
      </c>
      <c r="P157" s="12" t="s">
        <v>155</v>
      </c>
      <c r="U157" s="14" t="s">
        <v>156</v>
      </c>
      <c r="X157" s="14" t="s">
        <v>156</v>
      </c>
      <c r="AA157" s="13" t="s">
        <v>42</v>
      </c>
      <c r="AB157" s="122">
        <v>0.92578000000000005</v>
      </c>
      <c r="AD157" s="13">
        <v>8</v>
      </c>
      <c r="AE157" s="12">
        <v>0.1</v>
      </c>
      <c r="AF157" s="14">
        <v>5</v>
      </c>
      <c r="AH157" s="14">
        <v>1600</v>
      </c>
      <c r="AI157" s="12">
        <v>0</v>
      </c>
      <c r="AL157" s="14">
        <v>1600</v>
      </c>
      <c r="AO157" s="12">
        <v>1</v>
      </c>
      <c r="AP157" s="12">
        <v>1</v>
      </c>
      <c r="AQ157" s="14">
        <v>0.625</v>
      </c>
      <c r="AS157" s="12">
        <v>2</v>
      </c>
      <c r="AT157" s="122" t="s">
        <v>326</v>
      </c>
      <c r="AV157" s="9" t="s">
        <v>63</v>
      </c>
      <c r="AW157" s="12" t="s">
        <v>44</v>
      </c>
      <c r="AX157" s="122">
        <v>-74</v>
      </c>
      <c r="AY157" s="122">
        <v>0.6</v>
      </c>
      <c r="BB157" s="12"/>
      <c r="CJ157" s="14">
        <v>1</v>
      </c>
      <c r="CK157" s="12" t="s">
        <v>248</v>
      </c>
      <c r="CL157" s="12">
        <v>60</v>
      </c>
      <c r="CM157" s="14">
        <v>1</v>
      </c>
      <c r="CN157" s="122">
        <v>20833</v>
      </c>
      <c r="CO157" s="122">
        <v>0.105</v>
      </c>
      <c r="CP157" s="122">
        <v>1.5</v>
      </c>
      <c r="CQ157" s="122">
        <v>0.5</v>
      </c>
      <c r="CR157" s="16">
        <f t="shared" si="10"/>
        <v>9.9998400000000007</v>
      </c>
      <c r="CS157" s="122">
        <v>0</v>
      </c>
      <c r="CT157" s="122">
        <v>0</v>
      </c>
      <c r="CU157" s="122">
        <v>0</v>
      </c>
      <c r="CV157" s="122">
        <v>30</v>
      </c>
      <c r="CW157" s="12" t="s">
        <v>203</v>
      </c>
      <c r="EA157" s="15" t="s">
        <v>191</v>
      </c>
      <c r="EC157" s="21" t="s">
        <v>190</v>
      </c>
      <c r="ED157" s="21"/>
      <c r="EE157" s="21"/>
      <c r="EF157" s="21"/>
      <c r="EN157" s="21"/>
      <c r="ES157" s="127" t="s">
        <v>334</v>
      </c>
      <c r="EX157" s="12" t="s">
        <v>158</v>
      </c>
      <c r="EY157">
        <v>8</v>
      </c>
      <c r="EZ157"/>
      <c r="FA157">
        <v>8</v>
      </c>
      <c r="FB157"/>
      <c r="FQ157" s="115">
        <v>0.92659999999999998</v>
      </c>
      <c r="GH157" s="128" t="s">
        <v>336</v>
      </c>
      <c r="GI157" s="128" t="s">
        <v>337</v>
      </c>
      <c r="GJ157" s="128" t="s">
        <v>337</v>
      </c>
      <c r="GK157" s="128" t="s">
        <v>337</v>
      </c>
      <c r="GL157" s="128"/>
      <c r="GM157" s="128" t="s">
        <v>336</v>
      </c>
      <c r="GN157" s="128" t="s">
        <v>337</v>
      </c>
      <c r="GO157" s="128" t="s">
        <v>337</v>
      </c>
      <c r="GP157" s="128" t="s">
        <v>337</v>
      </c>
      <c r="GQ157"/>
    </row>
    <row r="158" spans="1:199" x14ac:dyDescent="0.2">
      <c r="A158" s="121" t="s">
        <v>317</v>
      </c>
      <c r="B158" s="12" t="s">
        <v>319</v>
      </c>
      <c r="C158" s="12" t="s">
        <v>19</v>
      </c>
      <c r="D158" s="12" t="s">
        <v>22</v>
      </c>
      <c r="E158" s="12" t="s">
        <v>324</v>
      </c>
      <c r="F158" s="14">
        <v>1</v>
      </c>
      <c r="G158" s="12">
        <v>100</v>
      </c>
      <c r="H158" s="12" t="s">
        <v>14</v>
      </c>
      <c r="I158" s="9" t="s">
        <v>49</v>
      </c>
      <c r="L158" s="12" t="s">
        <v>9</v>
      </c>
      <c r="M158" s="14" t="s">
        <v>170</v>
      </c>
      <c r="O158" s="12" t="s">
        <v>54</v>
      </c>
      <c r="P158" s="12" t="s">
        <v>155</v>
      </c>
      <c r="U158" s="14" t="s">
        <v>156</v>
      </c>
      <c r="X158" s="14" t="s">
        <v>156</v>
      </c>
      <c r="AA158" s="13" t="s">
        <v>42</v>
      </c>
      <c r="AB158" s="122">
        <v>0.92578000000000005</v>
      </c>
      <c r="AD158" s="13">
        <v>8</v>
      </c>
      <c r="AE158" s="12">
        <v>0.1</v>
      </c>
      <c r="AF158" s="14">
        <v>5</v>
      </c>
      <c r="AH158" s="14">
        <v>1600</v>
      </c>
      <c r="AI158" s="14">
        <v>0</v>
      </c>
      <c r="AL158" s="14">
        <v>1600</v>
      </c>
      <c r="AO158" s="12">
        <v>1</v>
      </c>
      <c r="AP158" s="12">
        <v>1</v>
      </c>
      <c r="AQ158" s="14">
        <v>0.625</v>
      </c>
      <c r="AS158" s="12">
        <v>2</v>
      </c>
      <c r="AT158" s="122" t="s">
        <v>326</v>
      </c>
      <c r="AV158" s="9" t="s">
        <v>63</v>
      </c>
      <c r="AW158" s="12" t="s">
        <v>44</v>
      </c>
      <c r="AX158" s="122">
        <v>-74</v>
      </c>
      <c r="AY158" s="122">
        <v>0.6</v>
      </c>
      <c r="BB158" s="12"/>
      <c r="CJ158" s="14">
        <v>1</v>
      </c>
      <c r="CK158" s="12" t="s">
        <v>248</v>
      </c>
      <c r="CL158" s="12">
        <v>60</v>
      </c>
      <c r="CM158" s="14">
        <v>1</v>
      </c>
      <c r="CN158" s="122">
        <v>20833</v>
      </c>
      <c r="CO158" s="122">
        <v>0.105</v>
      </c>
      <c r="CP158" s="122">
        <v>1.5</v>
      </c>
      <c r="CQ158" s="122">
        <v>0.5</v>
      </c>
      <c r="CR158" s="16">
        <f t="shared" si="10"/>
        <v>9.9998400000000007</v>
      </c>
      <c r="CS158" s="122">
        <v>0</v>
      </c>
      <c r="CT158" s="122">
        <v>0</v>
      </c>
      <c r="CU158" s="122">
        <v>0</v>
      </c>
      <c r="CV158" s="122">
        <v>30</v>
      </c>
      <c r="CW158" s="12" t="s">
        <v>203</v>
      </c>
      <c r="EA158" s="15" t="s">
        <v>191</v>
      </c>
      <c r="EC158" s="21" t="s">
        <v>36</v>
      </c>
      <c r="ED158" s="21">
        <v>10</v>
      </c>
      <c r="EE158" s="21">
        <v>8</v>
      </c>
      <c r="EF158" s="21">
        <v>4</v>
      </c>
      <c r="EN158" s="21"/>
      <c r="ES158" s="127" t="s">
        <v>334</v>
      </c>
      <c r="EX158" s="12" t="s">
        <v>158</v>
      </c>
      <c r="EY158">
        <v>8</v>
      </c>
      <c r="EZ158"/>
      <c r="FA158">
        <v>8</v>
      </c>
      <c r="FB158"/>
      <c r="FQ158" s="115">
        <v>0.91069999999999995</v>
      </c>
      <c r="GH158" s="128">
        <v>9.1800000000000007E-2</v>
      </c>
      <c r="GI158" s="128">
        <v>6.8900000000000003E-2</v>
      </c>
      <c r="GJ158" s="128">
        <v>9.7799999999999998E-2</v>
      </c>
      <c r="GK158" s="128">
        <v>0.11020000000000001</v>
      </c>
      <c r="GL158" s="128"/>
      <c r="GM158" s="128">
        <v>9.3399999999999997E-2</v>
      </c>
      <c r="GN158" s="128">
        <v>7.6499999999999999E-2</v>
      </c>
      <c r="GO158" s="128">
        <v>9.8400000000000001E-2</v>
      </c>
      <c r="GP158" s="128">
        <v>0.11070000000000001</v>
      </c>
      <c r="GQ158"/>
    </row>
    <row r="159" spans="1:199" x14ac:dyDescent="0.2">
      <c r="A159" s="121" t="s">
        <v>318</v>
      </c>
      <c r="B159" s="12" t="s">
        <v>319</v>
      </c>
      <c r="C159" s="12" t="s">
        <v>19</v>
      </c>
      <c r="D159" s="12" t="s">
        <v>22</v>
      </c>
      <c r="E159" s="12" t="s">
        <v>324</v>
      </c>
      <c r="F159" s="14">
        <v>1</v>
      </c>
      <c r="G159" s="12">
        <v>100</v>
      </c>
      <c r="H159" s="12" t="s">
        <v>14</v>
      </c>
      <c r="I159" s="9" t="s">
        <v>49</v>
      </c>
      <c r="L159" s="12" t="s">
        <v>9</v>
      </c>
      <c r="M159" s="14" t="s">
        <v>170</v>
      </c>
      <c r="O159" s="12" t="s">
        <v>54</v>
      </c>
      <c r="P159" s="12" t="s">
        <v>155</v>
      </c>
      <c r="U159" s="14" t="s">
        <v>156</v>
      </c>
      <c r="X159" s="14" t="s">
        <v>156</v>
      </c>
      <c r="AA159" s="13" t="s">
        <v>42</v>
      </c>
      <c r="AB159" s="122">
        <v>0.92578000000000005</v>
      </c>
      <c r="AD159" s="13">
        <v>8</v>
      </c>
      <c r="AE159" s="12">
        <v>0.1</v>
      </c>
      <c r="AF159" s="14">
        <v>5</v>
      </c>
      <c r="AH159" s="14">
        <v>1600</v>
      </c>
      <c r="AI159" s="12">
        <v>0</v>
      </c>
      <c r="AL159" s="14">
        <v>1600</v>
      </c>
      <c r="AO159" s="12">
        <v>1</v>
      </c>
      <c r="AP159" s="12">
        <v>1</v>
      </c>
      <c r="AQ159" s="14">
        <v>0.625</v>
      </c>
      <c r="AS159" s="12">
        <v>2</v>
      </c>
      <c r="AT159" s="122" t="s">
        <v>326</v>
      </c>
      <c r="AV159" s="9" t="s">
        <v>63</v>
      </c>
      <c r="AW159" s="12" t="s">
        <v>44</v>
      </c>
      <c r="AX159" s="122">
        <v>-74</v>
      </c>
      <c r="AY159" s="122">
        <v>0.6</v>
      </c>
      <c r="BB159" s="12"/>
      <c r="CJ159" s="14">
        <v>1</v>
      </c>
      <c r="CK159" s="12" t="s">
        <v>248</v>
      </c>
      <c r="CL159" s="12">
        <v>60</v>
      </c>
      <c r="CM159" s="14">
        <v>1</v>
      </c>
      <c r="CN159" s="122">
        <v>20833</v>
      </c>
      <c r="CO159" s="122">
        <v>0.105</v>
      </c>
      <c r="CP159" s="122">
        <v>1.5</v>
      </c>
      <c r="CQ159" s="122">
        <v>0.5</v>
      </c>
      <c r="CR159" s="16">
        <f t="shared" si="10"/>
        <v>9.9998400000000007</v>
      </c>
      <c r="CS159" s="122">
        <v>0</v>
      </c>
      <c r="CT159" s="122">
        <v>0</v>
      </c>
      <c r="CU159" s="122">
        <v>0</v>
      </c>
      <c r="CV159" s="122">
        <v>30</v>
      </c>
      <c r="CW159" s="12" t="s">
        <v>203</v>
      </c>
      <c r="EA159" s="15" t="s">
        <v>191</v>
      </c>
      <c r="EC159" s="21" t="s">
        <v>36</v>
      </c>
      <c r="ED159" s="21">
        <v>16</v>
      </c>
      <c r="EE159" s="21">
        <v>14</v>
      </c>
      <c r="EF159" s="21">
        <v>4</v>
      </c>
      <c r="EN159" s="21"/>
      <c r="ES159" s="127" t="s">
        <v>334</v>
      </c>
      <c r="EX159" s="12" t="s">
        <v>158</v>
      </c>
      <c r="EY159">
        <v>8</v>
      </c>
      <c r="EZ159"/>
      <c r="FA159">
        <v>8</v>
      </c>
      <c r="FB159"/>
      <c r="FQ159" s="115">
        <v>0.91670000000000007</v>
      </c>
      <c r="GH159" s="128">
        <v>6.1800000000000001E-2</v>
      </c>
      <c r="GI159" s="128">
        <v>4.2299999999999997E-2</v>
      </c>
      <c r="GJ159" s="128">
        <v>6.1899999999999997E-2</v>
      </c>
      <c r="GK159" s="128">
        <v>7.0300000000000001E-2</v>
      </c>
      <c r="GL159" s="128"/>
      <c r="GM159" s="128">
        <v>6.4000000000000001E-2</v>
      </c>
      <c r="GN159" s="128">
        <v>5.0099999999999999E-2</v>
      </c>
      <c r="GO159" s="128">
        <v>6.2199999999999998E-2</v>
      </c>
      <c r="GP159" s="128">
        <v>7.0599999999999996E-2</v>
      </c>
      <c r="GQ159"/>
    </row>
    <row r="160" spans="1:199" x14ac:dyDescent="0.2">
      <c r="A160" s="121" t="s">
        <v>317</v>
      </c>
      <c r="B160" s="12" t="s">
        <v>319</v>
      </c>
      <c r="C160" s="12" t="s">
        <v>19</v>
      </c>
      <c r="D160" s="12" t="s">
        <v>22</v>
      </c>
      <c r="E160" s="12" t="s">
        <v>324</v>
      </c>
      <c r="F160" s="14">
        <v>1</v>
      </c>
      <c r="G160" s="12">
        <v>100</v>
      </c>
      <c r="H160" s="12" t="s">
        <v>14</v>
      </c>
      <c r="I160" s="9" t="s">
        <v>49</v>
      </c>
      <c r="L160" s="12" t="s">
        <v>9</v>
      </c>
      <c r="M160" s="14" t="s">
        <v>170</v>
      </c>
      <c r="O160" s="12" t="s">
        <v>54</v>
      </c>
      <c r="P160" s="12" t="s">
        <v>155</v>
      </c>
      <c r="U160" s="14" t="s">
        <v>156</v>
      </c>
      <c r="X160" s="14" t="s">
        <v>156</v>
      </c>
      <c r="AA160" s="13" t="s">
        <v>42</v>
      </c>
      <c r="AB160" s="122">
        <v>0.92578000000000005</v>
      </c>
      <c r="AD160" s="13">
        <v>8</v>
      </c>
      <c r="AE160" s="12">
        <v>0.1</v>
      </c>
      <c r="AF160" s="14">
        <v>5</v>
      </c>
      <c r="AH160" s="14">
        <v>1600</v>
      </c>
      <c r="AI160" s="14">
        <v>0</v>
      </c>
      <c r="AL160" s="14">
        <v>1600</v>
      </c>
      <c r="AO160" s="12">
        <v>1</v>
      </c>
      <c r="AP160" s="12">
        <v>1</v>
      </c>
      <c r="AQ160" s="14">
        <v>0.625</v>
      </c>
      <c r="AS160" s="12">
        <v>2</v>
      </c>
      <c r="AT160" s="122" t="s">
        <v>326</v>
      </c>
      <c r="AV160" s="9" t="s">
        <v>63</v>
      </c>
      <c r="AW160" s="12" t="s">
        <v>44</v>
      </c>
      <c r="AX160" s="122">
        <v>-74</v>
      </c>
      <c r="AY160" s="122">
        <v>0.6</v>
      </c>
      <c r="BB160" s="12"/>
      <c r="CJ160" s="14">
        <v>1</v>
      </c>
      <c r="CK160" s="12" t="s">
        <v>248</v>
      </c>
      <c r="CL160" s="12">
        <v>60</v>
      </c>
      <c r="CM160" s="14">
        <v>1</v>
      </c>
      <c r="CN160" s="122">
        <v>20833</v>
      </c>
      <c r="CO160" s="122">
        <v>0.105</v>
      </c>
      <c r="CP160" s="122">
        <v>1.5</v>
      </c>
      <c r="CQ160" s="122">
        <v>0.5</v>
      </c>
      <c r="CR160" s="16">
        <f t="shared" si="10"/>
        <v>9.9998400000000007</v>
      </c>
      <c r="CS160" s="122">
        <v>0</v>
      </c>
      <c r="CT160" s="122">
        <v>0</v>
      </c>
      <c r="CU160" s="122">
        <v>0</v>
      </c>
      <c r="CV160" s="122">
        <v>30</v>
      </c>
      <c r="CW160" s="12" t="s">
        <v>203</v>
      </c>
      <c r="EA160" s="15" t="s">
        <v>191</v>
      </c>
      <c r="EC160" s="21" t="s">
        <v>37</v>
      </c>
      <c r="ED160" s="21">
        <v>16</v>
      </c>
      <c r="EE160" s="21">
        <v>8</v>
      </c>
      <c r="EF160" s="21">
        <v>4</v>
      </c>
      <c r="EN160" s="21"/>
      <c r="ES160" s="127" t="s">
        <v>334</v>
      </c>
      <c r="EX160" s="12" t="s">
        <v>158</v>
      </c>
      <c r="EY160">
        <v>8</v>
      </c>
      <c r="EZ160"/>
      <c r="FA160">
        <v>8</v>
      </c>
      <c r="FB160"/>
      <c r="FQ160" s="115">
        <v>0.90670000000000006</v>
      </c>
      <c r="GH160" s="128">
        <v>0.31719999999999998</v>
      </c>
      <c r="GI160" s="128">
        <v>0.1807</v>
      </c>
      <c r="GJ160" s="128">
        <v>0.3231</v>
      </c>
      <c r="GK160" s="128">
        <v>0.36749999999999999</v>
      </c>
      <c r="GL160" s="128"/>
      <c r="GM160" s="128">
        <v>0.3231</v>
      </c>
      <c r="GN160" s="128">
        <v>0.21859999999999999</v>
      </c>
      <c r="GO160" s="128">
        <v>0.3256</v>
      </c>
      <c r="GP160" s="128">
        <v>0.37119999999999997</v>
      </c>
      <c r="GQ160"/>
    </row>
    <row r="161" spans="1:199" x14ac:dyDescent="0.2">
      <c r="A161" s="121" t="s">
        <v>318</v>
      </c>
      <c r="B161" s="12" t="s">
        <v>319</v>
      </c>
      <c r="C161" s="12" t="s">
        <v>19</v>
      </c>
      <c r="D161" s="12" t="s">
        <v>22</v>
      </c>
      <c r="E161" s="12" t="s">
        <v>324</v>
      </c>
      <c r="F161" s="14">
        <v>1</v>
      </c>
      <c r="G161" s="12">
        <v>100</v>
      </c>
      <c r="H161" s="12" t="s">
        <v>14</v>
      </c>
      <c r="I161" s="9" t="s">
        <v>49</v>
      </c>
      <c r="L161" s="12" t="s">
        <v>9</v>
      </c>
      <c r="M161" s="14" t="s">
        <v>170</v>
      </c>
      <c r="O161" s="12" t="s">
        <v>54</v>
      </c>
      <c r="P161" s="12" t="s">
        <v>155</v>
      </c>
      <c r="U161" s="14" t="s">
        <v>156</v>
      </c>
      <c r="X161" s="14" t="s">
        <v>156</v>
      </c>
      <c r="AA161" s="13" t="s">
        <v>42</v>
      </c>
      <c r="AB161" s="122">
        <v>0.92578000000000005</v>
      </c>
      <c r="AD161" s="13">
        <v>8</v>
      </c>
      <c r="AE161" s="12">
        <v>0.1</v>
      </c>
      <c r="AF161" s="14">
        <v>5</v>
      </c>
      <c r="AH161" s="14">
        <v>1600</v>
      </c>
      <c r="AI161" s="12">
        <v>0</v>
      </c>
      <c r="AL161" s="14">
        <v>1600</v>
      </c>
      <c r="AO161" s="12">
        <v>1</v>
      </c>
      <c r="AP161" s="12">
        <v>1</v>
      </c>
      <c r="AQ161" s="14">
        <v>0.625</v>
      </c>
      <c r="AS161" s="12">
        <v>2</v>
      </c>
      <c r="AT161" s="122" t="s">
        <v>326</v>
      </c>
      <c r="AV161" s="9" t="s">
        <v>63</v>
      </c>
      <c r="AW161" s="12" t="s">
        <v>44</v>
      </c>
      <c r="AX161" s="122">
        <v>-74</v>
      </c>
      <c r="AY161" s="122">
        <v>0.6</v>
      </c>
      <c r="BB161" s="12"/>
      <c r="CJ161" s="14">
        <v>1</v>
      </c>
      <c r="CK161" s="12" t="s">
        <v>248</v>
      </c>
      <c r="CL161" s="12">
        <v>60</v>
      </c>
      <c r="CM161" s="14">
        <v>1</v>
      </c>
      <c r="CN161" s="122">
        <v>20833</v>
      </c>
      <c r="CO161" s="122">
        <v>0.105</v>
      </c>
      <c r="CP161" s="122">
        <v>1.5</v>
      </c>
      <c r="CQ161" s="122">
        <v>0.5</v>
      </c>
      <c r="CR161" s="16">
        <f t="shared" si="10"/>
        <v>9.9998400000000007</v>
      </c>
      <c r="CS161" s="122">
        <v>0</v>
      </c>
      <c r="CT161" s="122">
        <v>0</v>
      </c>
      <c r="CU161" s="122">
        <v>0</v>
      </c>
      <c r="CV161" s="122">
        <v>30</v>
      </c>
      <c r="CW161" s="12" t="s">
        <v>203</v>
      </c>
      <c r="EA161" s="15" t="s">
        <v>191</v>
      </c>
      <c r="EC161" s="21" t="s">
        <v>87</v>
      </c>
      <c r="ED161" s="21"/>
      <c r="EE161" s="21"/>
      <c r="EF161" s="21"/>
      <c r="EN161" s="21"/>
      <c r="ES161" s="127" t="s">
        <v>334</v>
      </c>
      <c r="EX161" s="12" t="s">
        <v>158</v>
      </c>
      <c r="EY161">
        <v>8</v>
      </c>
      <c r="EZ161"/>
      <c r="FA161">
        <v>8</v>
      </c>
      <c r="FB161"/>
      <c r="FQ161" s="115">
        <v>0.91269999999999996</v>
      </c>
      <c r="GH161" s="128">
        <v>0.46210000000000001</v>
      </c>
      <c r="GI161" s="128">
        <v>0.28920000000000001</v>
      </c>
      <c r="GJ161" s="128">
        <v>0.49919999999999998</v>
      </c>
      <c r="GK161" s="128">
        <v>0.50549999999999995</v>
      </c>
      <c r="GL161" s="128"/>
      <c r="GM161" s="128">
        <v>0.47270000000000001</v>
      </c>
      <c r="GN161" s="128">
        <v>0.36130000000000001</v>
      </c>
      <c r="GO161" s="128">
        <v>0.49959999999999999</v>
      </c>
      <c r="GP161" s="128">
        <v>0.51129999999999998</v>
      </c>
      <c r="GQ161"/>
    </row>
    <row r="162" spans="1:199" x14ac:dyDescent="0.2">
      <c r="A162" s="121" t="s">
        <v>317</v>
      </c>
      <c r="B162" s="12" t="s">
        <v>319</v>
      </c>
      <c r="C162" s="12" t="s">
        <v>16</v>
      </c>
      <c r="D162" s="12" t="s">
        <v>0</v>
      </c>
      <c r="E162" s="12" t="s">
        <v>324</v>
      </c>
      <c r="F162" s="14">
        <v>1</v>
      </c>
      <c r="G162" s="12">
        <v>100</v>
      </c>
      <c r="H162" s="12" t="s">
        <v>14</v>
      </c>
      <c r="I162" s="9" t="s">
        <v>47</v>
      </c>
      <c r="J162" s="12">
        <v>90</v>
      </c>
      <c r="L162" s="12" t="s">
        <v>9</v>
      </c>
      <c r="M162" s="14" t="s">
        <v>170</v>
      </c>
      <c r="O162" s="12" t="s">
        <v>54</v>
      </c>
      <c r="P162" s="12" t="s">
        <v>155</v>
      </c>
      <c r="U162" s="14" t="s">
        <v>156</v>
      </c>
      <c r="X162" s="14" t="s">
        <v>156</v>
      </c>
      <c r="AA162" s="13" t="s">
        <v>42</v>
      </c>
      <c r="AB162" s="122">
        <v>0.92578000000000005</v>
      </c>
      <c r="AD162" s="13">
        <v>8</v>
      </c>
      <c r="AE162" s="12">
        <v>0.1</v>
      </c>
      <c r="AF162" s="14">
        <v>5</v>
      </c>
      <c r="AH162" s="14">
        <v>400</v>
      </c>
      <c r="AI162" s="14">
        <v>0</v>
      </c>
      <c r="AJ162" s="12"/>
      <c r="AK162" s="12"/>
      <c r="AL162" s="14">
        <v>400</v>
      </c>
      <c r="AO162" s="12">
        <v>1</v>
      </c>
      <c r="AP162" s="12">
        <v>1</v>
      </c>
      <c r="AQ162" s="14">
        <v>2.5</v>
      </c>
      <c r="AS162" s="12">
        <v>2</v>
      </c>
      <c r="AT162" s="122" t="s">
        <v>326</v>
      </c>
      <c r="AV162" s="12" t="s">
        <v>188</v>
      </c>
      <c r="AW162" s="12" t="s">
        <v>44</v>
      </c>
      <c r="AX162" s="14">
        <v>-80</v>
      </c>
      <c r="AY162" s="14">
        <v>0.8</v>
      </c>
      <c r="BB162" s="12"/>
      <c r="CJ162" s="14">
        <v>2</v>
      </c>
      <c r="CK162" s="12" t="s">
        <v>245</v>
      </c>
      <c r="CL162" s="12">
        <v>250</v>
      </c>
      <c r="CM162" s="14">
        <v>1</v>
      </c>
      <c r="CN162" s="122">
        <v>100</v>
      </c>
      <c r="CO162" s="122">
        <v>0</v>
      </c>
      <c r="CP162" s="122">
        <v>1</v>
      </c>
      <c r="CQ162" s="122">
        <v>1</v>
      </c>
      <c r="CR162" s="16">
        <f t="shared" ref="CR162:CR170" si="11">CL162*CN162*8*CM162/1000000</f>
        <v>0.2</v>
      </c>
      <c r="CS162" s="122">
        <v>0</v>
      </c>
      <c r="CT162" s="122">
        <v>0</v>
      </c>
      <c r="CU162" s="122">
        <v>0</v>
      </c>
      <c r="CV162" s="122">
        <v>10</v>
      </c>
      <c r="CW162" s="12" t="s">
        <v>203</v>
      </c>
      <c r="CY162" s="12" t="s">
        <v>248</v>
      </c>
      <c r="CZ162" s="12">
        <v>60</v>
      </c>
      <c r="DA162" s="14">
        <v>1</v>
      </c>
      <c r="DB162" s="122">
        <v>20833</v>
      </c>
      <c r="DC162" s="122">
        <v>0.105</v>
      </c>
      <c r="DD162" s="122">
        <v>1.5</v>
      </c>
      <c r="DE162" s="122">
        <v>0.5</v>
      </c>
      <c r="DF162" s="16">
        <f t="shared" ref="DF162:DF163" si="12">CZ162*DB162*8*DA162/1000000</f>
        <v>9.9998400000000007</v>
      </c>
      <c r="DG162" s="122">
        <v>0</v>
      </c>
      <c r="DH162" s="122">
        <v>0</v>
      </c>
      <c r="DI162" s="122">
        <v>0</v>
      </c>
      <c r="DJ162" s="122">
        <v>30</v>
      </c>
      <c r="DK162" s="12" t="s">
        <v>203</v>
      </c>
      <c r="EA162" s="15" t="s">
        <v>191</v>
      </c>
      <c r="EC162" s="21" t="s">
        <v>190</v>
      </c>
      <c r="ED162" s="21"/>
      <c r="EE162" s="21"/>
      <c r="EF162" s="21"/>
      <c r="EN162" s="21" t="s">
        <v>92</v>
      </c>
      <c r="EP162" s="102" t="s">
        <v>333</v>
      </c>
      <c r="EX162" s="12" t="s">
        <v>158</v>
      </c>
      <c r="EY162">
        <v>6</v>
      </c>
      <c r="EZ162"/>
      <c r="FA162">
        <v>12</v>
      </c>
      <c r="FB162"/>
      <c r="FQ162" s="115">
        <v>1</v>
      </c>
      <c r="GH162" s="128" t="s">
        <v>336</v>
      </c>
      <c r="GI162" s="128" t="s">
        <v>337</v>
      </c>
      <c r="GJ162" s="128" t="s">
        <v>337</v>
      </c>
      <c r="GK162" s="128" t="s">
        <v>337</v>
      </c>
      <c r="GL162" s="128"/>
      <c r="GM162" s="128" t="s">
        <v>336</v>
      </c>
      <c r="GN162" s="128" t="s">
        <v>337</v>
      </c>
      <c r="GO162" s="128" t="s">
        <v>337</v>
      </c>
      <c r="GP162" s="128" t="s">
        <v>337</v>
      </c>
      <c r="GQ162"/>
    </row>
    <row r="163" spans="1:199" x14ac:dyDescent="0.2">
      <c r="A163" s="121" t="s">
        <v>318</v>
      </c>
      <c r="B163" s="12" t="s">
        <v>319</v>
      </c>
      <c r="C163" s="12" t="s">
        <v>16</v>
      </c>
      <c r="D163" s="12" t="s">
        <v>0</v>
      </c>
      <c r="E163" s="12" t="s">
        <v>324</v>
      </c>
      <c r="F163" s="14">
        <v>1</v>
      </c>
      <c r="G163" s="12">
        <v>100</v>
      </c>
      <c r="H163" s="12" t="s">
        <v>14</v>
      </c>
      <c r="I163" s="9" t="s">
        <v>47</v>
      </c>
      <c r="J163" s="12">
        <v>90</v>
      </c>
      <c r="L163" s="12" t="s">
        <v>9</v>
      </c>
      <c r="M163" s="14" t="s">
        <v>170</v>
      </c>
      <c r="O163" s="12" t="s">
        <v>54</v>
      </c>
      <c r="P163" s="12" t="s">
        <v>155</v>
      </c>
      <c r="U163" s="14" t="s">
        <v>156</v>
      </c>
      <c r="X163" s="14" t="s">
        <v>156</v>
      </c>
      <c r="AA163" s="13" t="s">
        <v>42</v>
      </c>
      <c r="AB163" s="122">
        <v>0.92578000000000005</v>
      </c>
      <c r="AD163" s="13">
        <v>8</v>
      </c>
      <c r="AE163" s="12">
        <v>0.1</v>
      </c>
      <c r="AF163" s="14">
        <v>5</v>
      </c>
      <c r="AH163" s="12">
        <v>400</v>
      </c>
      <c r="AI163" s="12">
        <v>0</v>
      </c>
      <c r="AJ163" s="12"/>
      <c r="AK163" s="12"/>
      <c r="AL163" s="12">
        <v>400</v>
      </c>
      <c r="AO163" s="12">
        <v>1</v>
      </c>
      <c r="AP163" s="12">
        <v>1</v>
      </c>
      <c r="AQ163" s="14">
        <v>2.5</v>
      </c>
      <c r="AS163" s="12">
        <v>2</v>
      </c>
      <c r="AT163" s="122" t="s">
        <v>326</v>
      </c>
      <c r="AV163" s="12" t="s">
        <v>188</v>
      </c>
      <c r="AW163" s="12" t="s">
        <v>44</v>
      </c>
      <c r="AX163" s="14">
        <v>-80</v>
      </c>
      <c r="AY163" s="14">
        <v>0.8</v>
      </c>
      <c r="BB163" s="12"/>
      <c r="CJ163" s="14">
        <v>2</v>
      </c>
      <c r="CK163" s="12" t="s">
        <v>245</v>
      </c>
      <c r="CL163" s="12">
        <v>250</v>
      </c>
      <c r="CM163" s="14">
        <v>1</v>
      </c>
      <c r="CN163" s="122">
        <v>100</v>
      </c>
      <c r="CO163" s="122">
        <v>0</v>
      </c>
      <c r="CP163" s="122">
        <v>1</v>
      </c>
      <c r="CQ163" s="122">
        <v>1</v>
      </c>
      <c r="CR163" s="16">
        <f t="shared" si="11"/>
        <v>0.2</v>
      </c>
      <c r="CS163" s="122">
        <v>0</v>
      </c>
      <c r="CT163" s="122">
        <v>0</v>
      </c>
      <c r="CU163" s="122">
        <v>0</v>
      </c>
      <c r="CV163" s="122">
        <v>10</v>
      </c>
      <c r="CW163" s="12" t="s">
        <v>203</v>
      </c>
      <c r="CY163" s="12" t="s">
        <v>248</v>
      </c>
      <c r="CZ163" s="12">
        <v>60</v>
      </c>
      <c r="DA163" s="14">
        <v>1</v>
      </c>
      <c r="DB163" s="122">
        <v>20833</v>
      </c>
      <c r="DC163" s="122">
        <v>0.105</v>
      </c>
      <c r="DD163" s="122">
        <v>1.5</v>
      </c>
      <c r="DE163" s="122">
        <v>0.5</v>
      </c>
      <c r="DF163" s="16">
        <f t="shared" si="12"/>
        <v>9.9998400000000007</v>
      </c>
      <c r="DG163" s="122">
        <v>0</v>
      </c>
      <c r="DH163" s="122">
        <v>0</v>
      </c>
      <c r="DI163" s="122">
        <v>0</v>
      </c>
      <c r="DJ163" s="122">
        <v>30</v>
      </c>
      <c r="DK163" s="12" t="s">
        <v>203</v>
      </c>
      <c r="EA163" s="15" t="s">
        <v>191</v>
      </c>
      <c r="EC163" s="21" t="s">
        <v>36</v>
      </c>
      <c r="ED163" s="21">
        <v>10</v>
      </c>
      <c r="EE163" s="21">
        <v>8</v>
      </c>
      <c r="EF163" s="21">
        <v>4</v>
      </c>
      <c r="EN163" s="21" t="s">
        <v>92</v>
      </c>
      <c r="EP163" s="102" t="s">
        <v>333</v>
      </c>
      <c r="EX163" s="12" t="s">
        <v>158</v>
      </c>
      <c r="EY163">
        <v>6</v>
      </c>
      <c r="EZ163"/>
      <c r="FA163">
        <v>12</v>
      </c>
      <c r="FB163"/>
      <c r="FQ163" s="115">
        <v>1</v>
      </c>
      <c r="GH163" s="128">
        <v>3.4500000000000003E-2</v>
      </c>
      <c r="GI163" s="128">
        <v>2.64E-2</v>
      </c>
      <c r="GJ163" s="128">
        <v>3.56E-2</v>
      </c>
      <c r="GK163" s="128">
        <v>3.9800000000000002E-2</v>
      </c>
      <c r="GL163" s="128"/>
      <c r="GM163" s="128">
        <v>3.4500000000000003E-2</v>
      </c>
      <c r="GN163" s="128">
        <v>2.64E-2</v>
      </c>
      <c r="GO163" s="128">
        <v>3.56E-2</v>
      </c>
      <c r="GP163" s="128">
        <v>3.9800000000000002E-2</v>
      </c>
      <c r="GQ163"/>
    </row>
    <row r="164" spans="1:199" x14ac:dyDescent="0.2">
      <c r="A164" s="121" t="s">
        <v>317</v>
      </c>
      <c r="B164" s="12" t="s">
        <v>319</v>
      </c>
      <c r="C164" s="12" t="s">
        <v>16</v>
      </c>
      <c r="D164" s="12" t="s">
        <v>0</v>
      </c>
      <c r="E164" s="12" t="s">
        <v>324</v>
      </c>
      <c r="F164" s="14">
        <v>1</v>
      </c>
      <c r="G164" s="12">
        <v>100</v>
      </c>
      <c r="H164" s="12" t="s">
        <v>14</v>
      </c>
      <c r="I164" s="9" t="s">
        <v>47</v>
      </c>
      <c r="J164" s="12">
        <v>90</v>
      </c>
      <c r="L164" s="12" t="s">
        <v>9</v>
      </c>
      <c r="M164" s="14" t="s">
        <v>170</v>
      </c>
      <c r="O164" s="12" t="s">
        <v>54</v>
      </c>
      <c r="P164" s="12" t="s">
        <v>155</v>
      </c>
      <c r="U164" s="14" t="s">
        <v>156</v>
      </c>
      <c r="X164" s="14" t="s">
        <v>156</v>
      </c>
      <c r="AA164" s="13" t="s">
        <v>42</v>
      </c>
      <c r="AB164" s="122">
        <v>0.92578000000000005</v>
      </c>
      <c r="AD164" s="13">
        <v>8</v>
      </c>
      <c r="AE164" s="12">
        <v>0.1</v>
      </c>
      <c r="AF164" s="14">
        <v>5</v>
      </c>
      <c r="AH164" s="14">
        <v>400</v>
      </c>
      <c r="AI164" s="14">
        <v>0</v>
      </c>
      <c r="AJ164" s="12"/>
      <c r="AK164" s="12"/>
      <c r="AL164" s="14">
        <v>400</v>
      </c>
      <c r="AO164" s="12">
        <v>1</v>
      </c>
      <c r="AP164" s="12">
        <v>1</v>
      </c>
      <c r="AQ164" s="14">
        <v>2.5</v>
      </c>
      <c r="AS164" s="12">
        <v>2</v>
      </c>
      <c r="AT164" s="122" t="s">
        <v>326</v>
      </c>
      <c r="AV164" s="12" t="s">
        <v>188</v>
      </c>
      <c r="AW164" s="12" t="s">
        <v>44</v>
      </c>
      <c r="AX164" s="14">
        <v>-80</v>
      </c>
      <c r="AY164" s="14">
        <v>0.8</v>
      </c>
      <c r="BB164" s="12"/>
      <c r="CJ164" s="14">
        <v>2</v>
      </c>
      <c r="CK164" s="12" t="s">
        <v>245</v>
      </c>
      <c r="CL164" s="12">
        <v>250</v>
      </c>
      <c r="CM164" s="14">
        <v>1</v>
      </c>
      <c r="CN164" s="122">
        <v>100</v>
      </c>
      <c r="CO164" s="122">
        <v>0</v>
      </c>
      <c r="CP164" s="122">
        <v>1</v>
      </c>
      <c r="CQ164" s="122">
        <v>1</v>
      </c>
      <c r="CR164" s="16">
        <f t="shared" si="11"/>
        <v>0.2</v>
      </c>
      <c r="CS164" s="122">
        <v>0</v>
      </c>
      <c r="CT164" s="122">
        <v>0</v>
      </c>
      <c r="CU164" s="122">
        <v>0</v>
      </c>
      <c r="CV164" s="122">
        <v>10</v>
      </c>
      <c r="CW164" s="12" t="s">
        <v>203</v>
      </c>
      <c r="CY164" s="12" t="s">
        <v>248</v>
      </c>
      <c r="CZ164" s="12">
        <v>60</v>
      </c>
      <c r="DA164" s="14">
        <v>1</v>
      </c>
      <c r="DB164" s="122">
        <v>20833</v>
      </c>
      <c r="DC164" s="122">
        <v>0.105</v>
      </c>
      <c r="DD164" s="122">
        <v>1.5</v>
      </c>
      <c r="DE164" s="122">
        <v>0.5</v>
      </c>
      <c r="DF164" s="16">
        <f t="shared" ref="DF164:DF181" si="13">CZ164*DB164*8*DA164/1000000</f>
        <v>9.9998400000000007</v>
      </c>
      <c r="DG164" s="122">
        <v>0</v>
      </c>
      <c r="DH164" s="122">
        <v>0</v>
      </c>
      <c r="DI164" s="122">
        <v>0</v>
      </c>
      <c r="DJ164" s="122">
        <v>30</v>
      </c>
      <c r="DK164" s="12" t="s">
        <v>203</v>
      </c>
      <c r="EA164" s="15" t="s">
        <v>191</v>
      </c>
      <c r="EC164" s="21" t="s">
        <v>36</v>
      </c>
      <c r="ED164" s="21">
        <v>16</v>
      </c>
      <c r="EE164" s="21">
        <v>14</v>
      </c>
      <c r="EF164" s="21">
        <v>4</v>
      </c>
      <c r="EN164" s="21" t="s">
        <v>92</v>
      </c>
      <c r="EP164" s="102" t="s">
        <v>333</v>
      </c>
      <c r="EX164" s="12" t="s">
        <v>158</v>
      </c>
      <c r="EY164">
        <v>6</v>
      </c>
      <c r="EZ164"/>
      <c r="FA164">
        <v>12</v>
      </c>
      <c r="FB164"/>
      <c r="FQ164" s="115">
        <v>1</v>
      </c>
      <c r="GH164" s="128">
        <v>2.0400000000000001E-2</v>
      </c>
      <c r="GI164" s="128">
        <v>1.5599999999999999E-2</v>
      </c>
      <c r="GJ164" s="128">
        <v>2.1299999999999999E-2</v>
      </c>
      <c r="GK164" s="128">
        <v>2.2499999999999999E-2</v>
      </c>
      <c r="GL164" s="128"/>
      <c r="GM164" s="128">
        <v>2.0400000000000001E-2</v>
      </c>
      <c r="GN164" s="128">
        <v>1.5599999999999999E-2</v>
      </c>
      <c r="GO164" s="128">
        <v>2.1299999999999999E-2</v>
      </c>
      <c r="GP164" s="128">
        <v>2.2499999999999999E-2</v>
      </c>
      <c r="GQ164"/>
    </row>
    <row r="165" spans="1:199" x14ac:dyDescent="0.2">
      <c r="A165" s="121" t="s">
        <v>318</v>
      </c>
      <c r="B165" s="12" t="s">
        <v>319</v>
      </c>
      <c r="C165" s="12" t="s">
        <v>16</v>
      </c>
      <c r="D165" s="12" t="s">
        <v>0</v>
      </c>
      <c r="E165" s="12" t="s">
        <v>324</v>
      </c>
      <c r="F165" s="14">
        <v>1</v>
      </c>
      <c r="G165" s="12">
        <v>100</v>
      </c>
      <c r="H165" s="12" t="s">
        <v>14</v>
      </c>
      <c r="I165" s="9" t="s">
        <v>47</v>
      </c>
      <c r="J165" s="12">
        <v>90</v>
      </c>
      <c r="L165" s="12" t="s">
        <v>9</v>
      </c>
      <c r="M165" s="14" t="s">
        <v>170</v>
      </c>
      <c r="O165" s="12" t="s">
        <v>54</v>
      </c>
      <c r="P165" s="12" t="s">
        <v>155</v>
      </c>
      <c r="U165" s="14" t="s">
        <v>156</v>
      </c>
      <c r="X165" s="14" t="s">
        <v>156</v>
      </c>
      <c r="AA165" s="13" t="s">
        <v>42</v>
      </c>
      <c r="AB165" s="122">
        <v>0.92578000000000005</v>
      </c>
      <c r="AD165" s="13">
        <v>8</v>
      </c>
      <c r="AE165" s="12">
        <v>0.1</v>
      </c>
      <c r="AF165" s="14">
        <v>5</v>
      </c>
      <c r="AH165" s="12">
        <v>400</v>
      </c>
      <c r="AI165" s="12">
        <v>0</v>
      </c>
      <c r="AJ165" s="12"/>
      <c r="AK165" s="12"/>
      <c r="AL165" s="12">
        <v>400</v>
      </c>
      <c r="AO165" s="12">
        <v>1</v>
      </c>
      <c r="AP165" s="12">
        <v>1</v>
      </c>
      <c r="AQ165" s="14">
        <v>2.5</v>
      </c>
      <c r="AS165" s="12">
        <v>2</v>
      </c>
      <c r="AT165" s="122" t="s">
        <v>326</v>
      </c>
      <c r="AV165" s="12" t="s">
        <v>188</v>
      </c>
      <c r="AW165" s="12" t="s">
        <v>44</v>
      </c>
      <c r="AX165" s="14">
        <v>-80</v>
      </c>
      <c r="AY165" s="14">
        <v>0.8</v>
      </c>
      <c r="BB165" s="12"/>
      <c r="CJ165" s="14">
        <v>2</v>
      </c>
      <c r="CK165" s="12" t="s">
        <v>245</v>
      </c>
      <c r="CL165" s="12">
        <v>250</v>
      </c>
      <c r="CM165" s="14">
        <v>1</v>
      </c>
      <c r="CN165" s="122">
        <v>100</v>
      </c>
      <c r="CO165" s="122">
        <v>0</v>
      </c>
      <c r="CP165" s="122">
        <v>1</v>
      </c>
      <c r="CQ165" s="122">
        <v>1</v>
      </c>
      <c r="CR165" s="16">
        <f t="shared" si="11"/>
        <v>0.2</v>
      </c>
      <c r="CS165" s="122">
        <v>0</v>
      </c>
      <c r="CT165" s="122">
        <v>0</v>
      </c>
      <c r="CU165" s="122">
        <v>0</v>
      </c>
      <c r="CV165" s="122">
        <v>10</v>
      </c>
      <c r="CW165" s="12" t="s">
        <v>203</v>
      </c>
      <c r="CY165" s="12" t="s">
        <v>248</v>
      </c>
      <c r="CZ165" s="12">
        <v>60</v>
      </c>
      <c r="DA165" s="14">
        <v>1</v>
      </c>
      <c r="DB165" s="122">
        <v>20833</v>
      </c>
      <c r="DC165" s="122">
        <v>0.105</v>
      </c>
      <c r="DD165" s="122">
        <v>1.5</v>
      </c>
      <c r="DE165" s="122">
        <v>0.5</v>
      </c>
      <c r="DF165" s="16">
        <f t="shared" si="13"/>
        <v>9.9998400000000007</v>
      </c>
      <c r="DG165" s="122">
        <v>0</v>
      </c>
      <c r="DH165" s="122">
        <v>0</v>
      </c>
      <c r="DI165" s="122">
        <v>0</v>
      </c>
      <c r="DJ165" s="122">
        <v>30</v>
      </c>
      <c r="DK165" s="12" t="s">
        <v>203</v>
      </c>
      <c r="EA165" s="15" t="s">
        <v>191</v>
      </c>
      <c r="EC165" s="21" t="s">
        <v>37</v>
      </c>
      <c r="ED165" s="21">
        <v>16</v>
      </c>
      <c r="EE165" s="21">
        <v>6</v>
      </c>
      <c r="EF165" s="21">
        <v>4</v>
      </c>
      <c r="EN165" s="21" t="s">
        <v>92</v>
      </c>
      <c r="EP165" s="102" t="s">
        <v>333</v>
      </c>
      <c r="EX165" s="12" t="s">
        <v>158</v>
      </c>
      <c r="EY165">
        <v>6</v>
      </c>
      <c r="EZ165"/>
      <c r="FA165">
        <v>12</v>
      </c>
      <c r="FB165"/>
      <c r="FQ165" s="115">
        <v>1</v>
      </c>
      <c r="GH165" s="128">
        <v>0.22159999999999999</v>
      </c>
      <c r="GI165" s="128">
        <v>0.1845</v>
      </c>
      <c r="GJ165" s="128">
        <v>0.22359999999999999</v>
      </c>
      <c r="GK165" s="128">
        <v>0.24149999999999999</v>
      </c>
      <c r="GL165" s="128"/>
      <c r="GM165" s="128">
        <v>0.22159999999999999</v>
      </c>
      <c r="GN165" s="128">
        <v>0.1845</v>
      </c>
      <c r="GO165" s="128">
        <v>0.22359999999999999</v>
      </c>
      <c r="GP165" s="128">
        <v>0.24149999999999999</v>
      </c>
      <c r="GQ165"/>
    </row>
    <row r="166" spans="1:199" x14ac:dyDescent="0.2">
      <c r="A166" s="121" t="s">
        <v>317</v>
      </c>
      <c r="B166" s="12" t="s">
        <v>319</v>
      </c>
      <c r="C166" s="12" t="s">
        <v>16</v>
      </c>
      <c r="D166" s="12" t="s">
        <v>0</v>
      </c>
      <c r="E166" s="12" t="s">
        <v>324</v>
      </c>
      <c r="F166" s="14">
        <v>1</v>
      </c>
      <c r="G166" s="12">
        <v>100</v>
      </c>
      <c r="H166" s="12" t="s">
        <v>14</v>
      </c>
      <c r="I166" s="9" t="s">
        <v>47</v>
      </c>
      <c r="J166" s="12">
        <v>90</v>
      </c>
      <c r="L166" s="12" t="s">
        <v>9</v>
      </c>
      <c r="M166" s="14" t="s">
        <v>170</v>
      </c>
      <c r="O166" s="12" t="s">
        <v>54</v>
      </c>
      <c r="P166" s="12" t="s">
        <v>155</v>
      </c>
      <c r="U166" s="14" t="s">
        <v>156</v>
      </c>
      <c r="X166" s="14" t="s">
        <v>156</v>
      </c>
      <c r="AA166" s="13" t="s">
        <v>42</v>
      </c>
      <c r="AB166" s="122">
        <v>0.92578000000000005</v>
      </c>
      <c r="AD166" s="13">
        <v>8</v>
      </c>
      <c r="AE166" s="12">
        <v>0.1</v>
      </c>
      <c r="AF166" s="14">
        <v>5</v>
      </c>
      <c r="AH166" s="14">
        <v>400</v>
      </c>
      <c r="AI166" s="14">
        <v>0</v>
      </c>
      <c r="AJ166" s="12"/>
      <c r="AK166" s="12"/>
      <c r="AL166" s="14">
        <v>400</v>
      </c>
      <c r="AO166" s="12">
        <v>1</v>
      </c>
      <c r="AP166" s="12">
        <v>1</v>
      </c>
      <c r="AQ166" s="14">
        <v>2.5</v>
      </c>
      <c r="AS166" s="12">
        <v>2</v>
      </c>
      <c r="AT166" s="122" t="s">
        <v>326</v>
      </c>
      <c r="AV166" s="12" t="s">
        <v>188</v>
      </c>
      <c r="AW166" s="12" t="s">
        <v>44</v>
      </c>
      <c r="AX166" s="14">
        <v>-80</v>
      </c>
      <c r="AY166" s="14">
        <v>0.8</v>
      </c>
      <c r="BB166" s="12"/>
      <c r="CJ166" s="14">
        <v>2</v>
      </c>
      <c r="CK166" s="12" t="s">
        <v>245</v>
      </c>
      <c r="CL166" s="12">
        <v>250</v>
      </c>
      <c r="CM166" s="14">
        <v>1</v>
      </c>
      <c r="CN166" s="122">
        <v>100</v>
      </c>
      <c r="CO166" s="122">
        <v>0</v>
      </c>
      <c r="CP166" s="122">
        <v>1</v>
      </c>
      <c r="CQ166" s="122">
        <v>1</v>
      </c>
      <c r="CR166" s="16">
        <f t="shared" si="11"/>
        <v>0.2</v>
      </c>
      <c r="CS166" s="122">
        <v>0</v>
      </c>
      <c r="CT166" s="122">
        <v>0</v>
      </c>
      <c r="CU166" s="122">
        <v>0</v>
      </c>
      <c r="CV166" s="122">
        <v>10</v>
      </c>
      <c r="CW166" s="12" t="s">
        <v>203</v>
      </c>
      <c r="CY166" s="12" t="s">
        <v>248</v>
      </c>
      <c r="CZ166" s="12">
        <v>60</v>
      </c>
      <c r="DA166" s="14">
        <v>1</v>
      </c>
      <c r="DB166" s="122">
        <v>20833</v>
      </c>
      <c r="DC166" s="122">
        <v>0.105</v>
      </c>
      <c r="DD166" s="122">
        <v>1.5</v>
      </c>
      <c r="DE166" s="122">
        <v>0.5</v>
      </c>
      <c r="DF166" s="16">
        <f t="shared" si="13"/>
        <v>9.9998400000000007</v>
      </c>
      <c r="DG166" s="122">
        <v>0</v>
      </c>
      <c r="DH166" s="122">
        <v>0</v>
      </c>
      <c r="DI166" s="122">
        <v>0</v>
      </c>
      <c r="DJ166" s="122">
        <v>30</v>
      </c>
      <c r="DK166" s="12" t="s">
        <v>203</v>
      </c>
      <c r="EA166" s="15" t="s">
        <v>191</v>
      </c>
      <c r="EC166" s="21" t="s">
        <v>87</v>
      </c>
      <c r="ED166" s="21"/>
      <c r="EE166" s="21"/>
      <c r="EF166" s="21"/>
      <c r="EN166" s="21" t="s">
        <v>92</v>
      </c>
      <c r="EP166" s="102" t="s">
        <v>333</v>
      </c>
      <c r="EX166" s="12" t="s">
        <v>158</v>
      </c>
      <c r="EY166">
        <v>6</v>
      </c>
      <c r="EZ166"/>
      <c r="FA166">
        <v>12</v>
      </c>
      <c r="FB166"/>
      <c r="FQ166" s="115">
        <v>1</v>
      </c>
      <c r="GH166" s="128">
        <v>0.27829999999999999</v>
      </c>
      <c r="GI166" s="128">
        <v>0.21260000000000001</v>
      </c>
      <c r="GJ166" s="128">
        <v>0.28170000000000001</v>
      </c>
      <c r="GK166" s="128">
        <v>0.31319999999999998</v>
      </c>
      <c r="GL166" s="128"/>
      <c r="GM166" s="128">
        <v>0.27829999999999999</v>
      </c>
      <c r="GN166" s="128">
        <v>0.21260000000000001</v>
      </c>
      <c r="GO166" s="128">
        <v>0.28170000000000001</v>
      </c>
      <c r="GP166" s="128">
        <v>0.31319999999999998</v>
      </c>
      <c r="GQ166"/>
    </row>
    <row r="167" spans="1:199" x14ac:dyDescent="0.2">
      <c r="A167" s="121" t="s">
        <v>318</v>
      </c>
      <c r="B167" s="12" t="s">
        <v>319</v>
      </c>
      <c r="C167" s="12" t="s">
        <v>16</v>
      </c>
      <c r="D167" s="12" t="s">
        <v>0</v>
      </c>
      <c r="E167" s="12" t="s">
        <v>324</v>
      </c>
      <c r="F167" s="14">
        <v>1</v>
      </c>
      <c r="G167" s="12">
        <v>100</v>
      </c>
      <c r="H167" s="12" t="s">
        <v>14</v>
      </c>
      <c r="I167" s="9" t="s">
        <v>47</v>
      </c>
      <c r="J167" s="12">
        <v>90</v>
      </c>
      <c r="L167" s="12" t="s">
        <v>9</v>
      </c>
      <c r="M167" s="14" t="s">
        <v>170</v>
      </c>
      <c r="O167" s="12" t="s">
        <v>54</v>
      </c>
      <c r="P167" s="12" t="s">
        <v>155</v>
      </c>
      <c r="U167" s="14" t="s">
        <v>156</v>
      </c>
      <c r="X167" s="14" t="s">
        <v>156</v>
      </c>
      <c r="AA167" s="13" t="s">
        <v>42</v>
      </c>
      <c r="AB167" s="122">
        <v>0.92578000000000005</v>
      </c>
      <c r="AD167" s="13">
        <v>8</v>
      </c>
      <c r="AE167" s="12">
        <v>0.1</v>
      </c>
      <c r="AF167" s="14">
        <v>5</v>
      </c>
      <c r="AH167" s="14">
        <v>400</v>
      </c>
      <c r="AI167" s="12">
        <v>0</v>
      </c>
      <c r="AJ167" s="12"/>
      <c r="AK167" s="12"/>
      <c r="AL167" s="14">
        <v>400</v>
      </c>
      <c r="AO167" s="12">
        <v>1</v>
      </c>
      <c r="AP167" s="12">
        <v>1</v>
      </c>
      <c r="AQ167" s="14">
        <v>2.5</v>
      </c>
      <c r="AS167" s="12">
        <v>2</v>
      </c>
      <c r="AT167" s="122" t="s">
        <v>326</v>
      </c>
      <c r="AV167" s="12" t="s">
        <v>188</v>
      </c>
      <c r="AW167" s="12" t="s">
        <v>44</v>
      </c>
      <c r="AX167" s="14">
        <v>-80</v>
      </c>
      <c r="AY167" s="14">
        <v>0.8</v>
      </c>
      <c r="BB167" s="12"/>
      <c r="CJ167" s="14">
        <v>2</v>
      </c>
      <c r="CK167" s="12" t="s">
        <v>245</v>
      </c>
      <c r="CL167" s="12">
        <v>250</v>
      </c>
      <c r="CM167" s="14">
        <v>1</v>
      </c>
      <c r="CN167" s="122">
        <v>100</v>
      </c>
      <c r="CO167" s="122">
        <v>0</v>
      </c>
      <c r="CP167" s="122">
        <v>1</v>
      </c>
      <c r="CQ167" s="122">
        <v>1</v>
      </c>
      <c r="CR167" s="16">
        <f t="shared" si="11"/>
        <v>0.2</v>
      </c>
      <c r="CS167" s="122">
        <v>0</v>
      </c>
      <c r="CT167" s="122">
        <v>0</v>
      </c>
      <c r="CU167" s="122">
        <v>0</v>
      </c>
      <c r="CV167" s="122">
        <v>10</v>
      </c>
      <c r="CW167" s="12" t="s">
        <v>203</v>
      </c>
      <c r="CY167" s="12" t="s">
        <v>248</v>
      </c>
      <c r="CZ167" s="12">
        <v>60</v>
      </c>
      <c r="DA167" s="14">
        <v>1</v>
      </c>
      <c r="DB167" s="122">
        <v>20833</v>
      </c>
      <c r="DC167" s="122">
        <v>0.105</v>
      </c>
      <c r="DD167" s="122">
        <v>1.5</v>
      </c>
      <c r="DE167" s="122">
        <v>0.5</v>
      </c>
      <c r="DF167" s="16">
        <f t="shared" si="13"/>
        <v>9.9998400000000007</v>
      </c>
      <c r="DG167" s="122">
        <v>0</v>
      </c>
      <c r="DH167" s="122">
        <v>0</v>
      </c>
      <c r="DI167" s="122">
        <v>0</v>
      </c>
      <c r="DJ167" s="122">
        <v>30</v>
      </c>
      <c r="DK167" s="12" t="s">
        <v>203</v>
      </c>
      <c r="EA167" s="15" t="s">
        <v>191</v>
      </c>
      <c r="EC167" s="21" t="s">
        <v>190</v>
      </c>
      <c r="ED167" s="21"/>
      <c r="EE167" s="21"/>
      <c r="EF167" s="21"/>
      <c r="EN167" s="21" t="s">
        <v>92</v>
      </c>
      <c r="EP167" s="102" t="s">
        <v>333</v>
      </c>
      <c r="EX167" s="12" t="s">
        <v>158</v>
      </c>
      <c r="EY167">
        <v>12</v>
      </c>
      <c r="EZ167"/>
      <c r="FA167">
        <v>12</v>
      </c>
      <c r="FB167"/>
      <c r="FQ167" s="115">
        <v>0.93290000000000006</v>
      </c>
      <c r="GH167" s="128" t="s">
        <v>336</v>
      </c>
      <c r="GI167" s="128" t="s">
        <v>337</v>
      </c>
      <c r="GJ167" s="128" t="s">
        <v>337</v>
      </c>
      <c r="GK167" s="128" t="s">
        <v>337</v>
      </c>
      <c r="GL167" s="128"/>
      <c r="GM167" s="128" t="s">
        <v>336</v>
      </c>
      <c r="GN167" s="128" t="s">
        <v>337</v>
      </c>
      <c r="GO167" s="128" t="s">
        <v>337</v>
      </c>
      <c r="GP167" s="128" t="s">
        <v>337</v>
      </c>
      <c r="GQ167"/>
    </row>
    <row r="168" spans="1:199" x14ac:dyDescent="0.2">
      <c r="A168" s="121" t="s">
        <v>317</v>
      </c>
      <c r="B168" s="12" t="s">
        <v>319</v>
      </c>
      <c r="C168" s="12" t="s">
        <v>16</v>
      </c>
      <c r="D168" s="12" t="s">
        <v>0</v>
      </c>
      <c r="E168" s="12" t="s">
        <v>324</v>
      </c>
      <c r="F168" s="14">
        <v>1</v>
      </c>
      <c r="G168" s="12">
        <v>100</v>
      </c>
      <c r="H168" s="12" t="s">
        <v>14</v>
      </c>
      <c r="I168" s="9" t="s">
        <v>47</v>
      </c>
      <c r="J168" s="12">
        <v>90</v>
      </c>
      <c r="L168" s="12" t="s">
        <v>9</v>
      </c>
      <c r="M168" s="14" t="s">
        <v>170</v>
      </c>
      <c r="O168" s="12" t="s">
        <v>54</v>
      </c>
      <c r="P168" s="12" t="s">
        <v>155</v>
      </c>
      <c r="U168" s="14" t="s">
        <v>156</v>
      </c>
      <c r="X168" s="14" t="s">
        <v>156</v>
      </c>
      <c r="AA168" s="13" t="s">
        <v>42</v>
      </c>
      <c r="AB168" s="122">
        <v>0.92578000000000005</v>
      </c>
      <c r="AD168" s="13">
        <v>8</v>
      </c>
      <c r="AE168" s="12">
        <v>0.1</v>
      </c>
      <c r="AF168" s="14">
        <v>5</v>
      </c>
      <c r="AH168" s="12">
        <v>400</v>
      </c>
      <c r="AI168" s="14">
        <v>0</v>
      </c>
      <c r="AJ168" s="12"/>
      <c r="AK168" s="12"/>
      <c r="AL168" s="12">
        <v>400</v>
      </c>
      <c r="AO168" s="12">
        <v>1</v>
      </c>
      <c r="AP168" s="12">
        <v>1</v>
      </c>
      <c r="AQ168" s="14">
        <v>2.5</v>
      </c>
      <c r="AS168" s="12">
        <v>2</v>
      </c>
      <c r="AT168" s="122" t="s">
        <v>326</v>
      </c>
      <c r="AV168" s="12" t="s">
        <v>188</v>
      </c>
      <c r="AW168" s="12" t="s">
        <v>44</v>
      </c>
      <c r="AX168" s="14">
        <v>-80</v>
      </c>
      <c r="AY168" s="14">
        <v>0.8</v>
      </c>
      <c r="BB168" s="12"/>
      <c r="CJ168" s="14">
        <v>2</v>
      </c>
      <c r="CK168" s="12" t="s">
        <v>245</v>
      </c>
      <c r="CL168" s="12">
        <v>250</v>
      </c>
      <c r="CM168" s="14">
        <v>1</v>
      </c>
      <c r="CN168" s="122">
        <v>100</v>
      </c>
      <c r="CO168" s="122">
        <v>0</v>
      </c>
      <c r="CP168" s="122">
        <v>1</v>
      </c>
      <c r="CQ168" s="122">
        <v>1</v>
      </c>
      <c r="CR168" s="16">
        <f t="shared" si="11"/>
        <v>0.2</v>
      </c>
      <c r="CS168" s="122">
        <v>0</v>
      </c>
      <c r="CT168" s="122">
        <v>0</v>
      </c>
      <c r="CU168" s="122">
        <v>0</v>
      </c>
      <c r="CV168" s="122">
        <v>10</v>
      </c>
      <c r="CW168" s="12" t="s">
        <v>203</v>
      </c>
      <c r="CY168" s="12" t="s">
        <v>248</v>
      </c>
      <c r="CZ168" s="12">
        <v>60</v>
      </c>
      <c r="DA168" s="14">
        <v>1</v>
      </c>
      <c r="DB168" s="122">
        <v>20833</v>
      </c>
      <c r="DC168" s="122">
        <v>0.105</v>
      </c>
      <c r="DD168" s="122">
        <v>1.5</v>
      </c>
      <c r="DE168" s="122">
        <v>0.5</v>
      </c>
      <c r="DF168" s="16">
        <f t="shared" si="13"/>
        <v>9.9998400000000007</v>
      </c>
      <c r="DG168" s="122">
        <v>0</v>
      </c>
      <c r="DH168" s="122">
        <v>0</v>
      </c>
      <c r="DI168" s="122">
        <v>0</v>
      </c>
      <c r="DJ168" s="122">
        <v>30</v>
      </c>
      <c r="DK168" s="12" t="s">
        <v>203</v>
      </c>
      <c r="EA168" s="15" t="s">
        <v>191</v>
      </c>
      <c r="EC168" s="21" t="s">
        <v>36</v>
      </c>
      <c r="ED168" s="21">
        <v>10</v>
      </c>
      <c r="EE168" s="21">
        <v>8</v>
      </c>
      <c r="EF168" s="21">
        <v>4</v>
      </c>
      <c r="EN168" s="21" t="s">
        <v>92</v>
      </c>
      <c r="EP168" s="102" t="s">
        <v>333</v>
      </c>
      <c r="EX168" s="12" t="s">
        <v>158</v>
      </c>
      <c r="EY168">
        <v>12</v>
      </c>
      <c r="EZ168"/>
      <c r="FA168">
        <v>12</v>
      </c>
      <c r="FB168"/>
      <c r="FQ168" s="115">
        <v>0.92130000000000001</v>
      </c>
      <c r="GH168" s="128">
        <v>3.3599999999999998E-2</v>
      </c>
      <c r="GI168" s="128">
        <v>2.6100000000000002E-2</v>
      </c>
      <c r="GJ168" s="128">
        <v>3.3799999999999997E-2</v>
      </c>
      <c r="GK168" s="128">
        <v>4.0599999999999997E-2</v>
      </c>
      <c r="GL168" s="128"/>
      <c r="GM168" s="128">
        <v>3.3700000000000001E-2</v>
      </c>
      <c r="GN168" s="128">
        <v>2.64E-2</v>
      </c>
      <c r="GO168" s="128">
        <v>3.39E-2</v>
      </c>
      <c r="GP168" s="128">
        <v>4.0800000000000003E-2</v>
      </c>
      <c r="GQ168"/>
    </row>
    <row r="169" spans="1:199" x14ac:dyDescent="0.2">
      <c r="A169" s="121" t="s">
        <v>318</v>
      </c>
      <c r="B169" s="12" t="s">
        <v>319</v>
      </c>
      <c r="C169" s="12" t="s">
        <v>16</v>
      </c>
      <c r="D169" s="12" t="s">
        <v>0</v>
      </c>
      <c r="E169" s="12" t="s">
        <v>324</v>
      </c>
      <c r="F169" s="14">
        <v>1</v>
      </c>
      <c r="G169" s="12">
        <v>100</v>
      </c>
      <c r="H169" s="12" t="s">
        <v>14</v>
      </c>
      <c r="I169" s="9" t="s">
        <v>47</v>
      </c>
      <c r="J169" s="12">
        <v>90</v>
      </c>
      <c r="L169" s="12" t="s">
        <v>9</v>
      </c>
      <c r="M169" s="14" t="s">
        <v>170</v>
      </c>
      <c r="O169" s="12" t="s">
        <v>54</v>
      </c>
      <c r="P169" s="12" t="s">
        <v>155</v>
      </c>
      <c r="U169" s="14" t="s">
        <v>156</v>
      </c>
      <c r="X169" s="14" t="s">
        <v>156</v>
      </c>
      <c r="AA169" s="13" t="s">
        <v>42</v>
      </c>
      <c r="AB169" s="122">
        <v>0.92578000000000005</v>
      </c>
      <c r="AD169" s="13">
        <v>8</v>
      </c>
      <c r="AE169" s="12">
        <v>0.1</v>
      </c>
      <c r="AF169" s="14">
        <v>5</v>
      </c>
      <c r="AH169" s="14">
        <v>400</v>
      </c>
      <c r="AI169" s="12">
        <v>0</v>
      </c>
      <c r="AJ169" s="12"/>
      <c r="AK169" s="12"/>
      <c r="AL169" s="14">
        <v>400</v>
      </c>
      <c r="AO169" s="12">
        <v>1</v>
      </c>
      <c r="AP169" s="12">
        <v>1</v>
      </c>
      <c r="AQ169" s="14">
        <v>2.5</v>
      </c>
      <c r="AS169" s="12">
        <v>2</v>
      </c>
      <c r="AT169" s="122" t="s">
        <v>326</v>
      </c>
      <c r="AV169" s="12" t="s">
        <v>188</v>
      </c>
      <c r="AW169" s="12" t="s">
        <v>44</v>
      </c>
      <c r="AX169" s="14">
        <v>-80</v>
      </c>
      <c r="AY169" s="14">
        <v>0.8</v>
      </c>
      <c r="BB169" s="12"/>
      <c r="CJ169" s="14">
        <v>2</v>
      </c>
      <c r="CK169" s="12" t="s">
        <v>245</v>
      </c>
      <c r="CL169" s="12">
        <v>250</v>
      </c>
      <c r="CM169" s="14">
        <v>1</v>
      </c>
      <c r="CN169" s="122">
        <v>100</v>
      </c>
      <c r="CO169" s="122">
        <v>0</v>
      </c>
      <c r="CP169" s="122">
        <v>1</v>
      </c>
      <c r="CQ169" s="122">
        <v>1</v>
      </c>
      <c r="CR169" s="16">
        <f t="shared" si="11"/>
        <v>0.2</v>
      </c>
      <c r="CS169" s="122">
        <v>0</v>
      </c>
      <c r="CT169" s="122">
        <v>0</v>
      </c>
      <c r="CU169" s="122">
        <v>0</v>
      </c>
      <c r="CV169" s="122">
        <v>10</v>
      </c>
      <c r="CW169" s="12" t="s">
        <v>203</v>
      </c>
      <c r="CY169" s="12" t="s">
        <v>248</v>
      </c>
      <c r="CZ169" s="12">
        <v>60</v>
      </c>
      <c r="DA169" s="14">
        <v>1</v>
      </c>
      <c r="DB169" s="122">
        <v>20833</v>
      </c>
      <c r="DC169" s="122">
        <v>0.105</v>
      </c>
      <c r="DD169" s="122">
        <v>1.5</v>
      </c>
      <c r="DE169" s="122">
        <v>0.5</v>
      </c>
      <c r="DF169" s="16">
        <f t="shared" si="13"/>
        <v>9.9998400000000007</v>
      </c>
      <c r="DG169" s="122">
        <v>0</v>
      </c>
      <c r="DH169" s="122">
        <v>0</v>
      </c>
      <c r="DI169" s="122">
        <v>0</v>
      </c>
      <c r="DJ169" s="122">
        <v>30</v>
      </c>
      <c r="DK169" s="12" t="s">
        <v>203</v>
      </c>
      <c r="EA169" s="15" t="s">
        <v>191</v>
      </c>
      <c r="EC169" s="21" t="s">
        <v>36</v>
      </c>
      <c r="ED169" s="21">
        <v>16</v>
      </c>
      <c r="EE169" s="21">
        <v>14</v>
      </c>
      <c r="EF169" s="21">
        <v>4</v>
      </c>
      <c r="EN169" s="21" t="s">
        <v>92</v>
      </c>
      <c r="EP169" s="102" t="s">
        <v>333</v>
      </c>
      <c r="EX169" s="12" t="s">
        <v>158</v>
      </c>
      <c r="EY169">
        <v>12</v>
      </c>
      <c r="EZ169"/>
      <c r="FA169">
        <v>12</v>
      </c>
      <c r="FB169"/>
      <c r="FQ169" s="115">
        <v>0.92590000000000006</v>
      </c>
      <c r="GH169" s="128">
        <v>1.84E-2</v>
      </c>
      <c r="GI169" s="128">
        <v>1.2500000000000001E-2</v>
      </c>
      <c r="GJ169" s="128">
        <v>1.8599999999999998E-2</v>
      </c>
      <c r="GK169" s="128">
        <v>2.0299999999999999E-2</v>
      </c>
      <c r="GL169" s="128"/>
      <c r="GM169" s="128">
        <v>1.8499999999999999E-2</v>
      </c>
      <c r="GN169" s="128">
        <v>1.37E-2</v>
      </c>
      <c r="GO169" s="128">
        <v>1.8700000000000001E-2</v>
      </c>
      <c r="GP169" s="128">
        <v>2.0299999999999999E-2</v>
      </c>
      <c r="GQ169"/>
    </row>
    <row r="170" spans="1:199" x14ac:dyDescent="0.2">
      <c r="A170" s="121" t="s">
        <v>317</v>
      </c>
      <c r="B170" s="12" t="s">
        <v>319</v>
      </c>
      <c r="C170" s="12" t="s">
        <v>16</v>
      </c>
      <c r="D170" s="12" t="s">
        <v>0</v>
      </c>
      <c r="E170" s="12" t="s">
        <v>324</v>
      </c>
      <c r="F170" s="14">
        <v>1</v>
      </c>
      <c r="G170" s="12">
        <v>100</v>
      </c>
      <c r="H170" s="12" t="s">
        <v>14</v>
      </c>
      <c r="I170" s="9" t="s">
        <v>47</v>
      </c>
      <c r="J170" s="12">
        <v>90</v>
      </c>
      <c r="L170" s="12" t="s">
        <v>9</v>
      </c>
      <c r="M170" s="14" t="s">
        <v>170</v>
      </c>
      <c r="O170" s="12" t="s">
        <v>54</v>
      </c>
      <c r="P170" s="12" t="s">
        <v>155</v>
      </c>
      <c r="U170" s="14" t="s">
        <v>156</v>
      </c>
      <c r="X170" s="14" t="s">
        <v>156</v>
      </c>
      <c r="AA170" s="13" t="s">
        <v>42</v>
      </c>
      <c r="AB170" s="122">
        <v>0.92578000000000005</v>
      </c>
      <c r="AD170" s="13">
        <v>8</v>
      </c>
      <c r="AE170" s="12">
        <v>0.1</v>
      </c>
      <c r="AF170" s="14">
        <v>5</v>
      </c>
      <c r="AH170" s="12">
        <v>400</v>
      </c>
      <c r="AI170" s="14">
        <v>0</v>
      </c>
      <c r="AJ170" s="12"/>
      <c r="AK170" s="12"/>
      <c r="AL170" s="12">
        <v>400</v>
      </c>
      <c r="AO170" s="12">
        <v>1</v>
      </c>
      <c r="AP170" s="12">
        <v>1</v>
      </c>
      <c r="AQ170" s="14">
        <v>2.5</v>
      </c>
      <c r="AS170" s="12">
        <v>2</v>
      </c>
      <c r="AT170" s="122" t="s">
        <v>326</v>
      </c>
      <c r="AV170" s="12" t="s">
        <v>188</v>
      </c>
      <c r="AW170" s="12" t="s">
        <v>44</v>
      </c>
      <c r="AX170" s="14">
        <v>-80</v>
      </c>
      <c r="AY170" s="14">
        <v>0.8</v>
      </c>
      <c r="BB170" s="12"/>
      <c r="CJ170" s="14">
        <v>2</v>
      </c>
      <c r="CK170" s="12" t="s">
        <v>245</v>
      </c>
      <c r="CL170" s="12">
        <v>250</v>
      </c>
      <c r="CM170" s="14">
        <v>1</v>
      </c>
      <c r="CN170" s="122">
        <v>100</v>
      </c>
      <c r="CO170" s="122">
        <v>0</v>
      </c>
      <c r="CP170" s="122">
        <v>1</v>
      </c>
      <c r="CQ170" s="122">
        <v>1</v>
      </c>
      <c r="CR170" s="16">
        <f t="shared" si="11"/>
        <v>0.2</v>
      </c>
      <c r="CS170" s="122">
        <v>0</v>
      </c>
      <c r="CT170" s="122">
        <v>0</v>
      </c>
      <c r="CU170" s="122">
        <v>0</v>
      </c>
      <c r="CV170" s="122">
        <v>10</v>
      </c>
      <c r="CW170" s="12" t="s">
        <v>203</v>
      </c>
      <c r="CY170" s="12" t="s">
        <v>248</v>
      </c>
      <c r="CZ170" s="12">
        <v>60</v>
      </c>
      <c r="DA170" s="14">
        <v>1</v>
      </c>
      <c r="DB170" s="122">
        <v>20833</v>
      </c>
      <c r="DC170" s="122">
        <v>0.105</v>
      </c>
      <c r="DD170" s="122">
        <v>1.5</v>
      </c>
      <c r="DE170" s="122">
        <v>0.5</v>
      </c>
      <c r="DF170" s="16">
        <f t="shared" si="13"/>
        <v>9.9998400000000007</v>
      </c>
      <c r="DG170" s="122">
        <v>0</v>
      </c>
      <c r="DH170" s="122">
        <v>0</v>
      </c>
      <c r="DI170" s="122">
        <v>0</v>
      </c>
      <c r="DJ170" s="122">
        <v>30</v>
      </c>
      <c r="DK170" s="12" t="s">
        <v>203</v>
      </c>
      <c r="EA170" s="15" t="s">
        <v>191</v>
      </c>
      <c r="EC170" s="21" t="s">
        <v>37</v>
      </c>
      <c r="ED170" s="21">
        <v>16</v>
      </c>
      <c r="EE170" s="21">
        <v>6</v>
      </c>
      <c r="EF170" s="21">
        <v>4</v>
      </c>
      <c r="EN170" s="21" t="s">
        <v>92</v>
      </c>
      <c r="EP170" s="102" t="s">
        <v>333</v>
      </c>
      <c r="EX170" s="12" t="s">
        <v>158</v>
      </c>
      <c r="EY170">
        <v>12</v>
      </c>
      <c r="EZ170"/>
      <c r="FA170">
        <v>12</v>
      </c>
      <c r="FB170"/>
      <c r="FQ170" s="115">
        <v>0.91900000000000004</v>
      </c>
      <c r="GH170" s="128">
        <v>0.2137</v>
      </c>
      <c r="GI170" s="128">
        <v>0.18129999999999999</v>
      </c>
      <c r="GJ170" s="128">
        <v>0.2147</v>
      </c>
      <c r="GK170" s="128">
        <v>0.2349</v>
      </c>
      <c r="GL170" s="128"/>
      <c r="GM170" s="128">
        <v>0.21759999999999999</v>
      </c>
      <c r="GN170" s="128">
        <v>0.18590000000000001</v>
      </c>
      <c r="GO170" s="128">
        <v>0.21859999999999999</v>
      </c>
      <c r="GP170" s="128">
        <v>0.2354</v>
      </c>
      <c r="GQ170"/>
    </row>
    <row r="171" spans="1:199" x14ac:dyDescent="0.2">
      <c r="A171" s="121" t="s">
        <v>318</v>
      </c>
      <c r="B171" s="12" t="s">
        <v>319</v>
      </c>
      <c r="C171" s="12" t="s">
        <v>16</v>
      </c>
      <c r="D171" s="12" t="s">
        <v>0</v>
      </c>
      <c r="E171" s="12" t="s">
        <v>324</v>
      </c>
      <c r="F171" s="14">
        <v>1</v>
      </c>
      <c r="G171" s="12">
        <v>100</v>
      </c>
      <c r="H171" s="12" t="s">
        <v>14</v>
      </c>
      <c r="I171" s="9" t="s">
        <v>50</v>
      </c>
      <c r="J171" s="12">
        <v>12</v>
      </c>
      <c r="L171" s="12" t="s">
        <v>9</v>
      </c>
      <c r="M171" s="14" t="s">
        <v>170</v>
      </c>
      <c r="O171" s="12" t="s">
        <v>54</v>
      </c>
      <c r="P171" s="12" t="s">
        <v>155</v>
      </c>
      <c r="U171" s="14" t="s">
        <v>156</v>
      </c>
      <c r="X171" s="14" t="s">
        <v>156</v>
      </c>
      <c r="AA171" s="13" t="s">
        <v>42</v>
      </c>
      <c r="AB171" s="122">
        <v>0.92578000000000005</v>
      </c>
      <c r="AD171" s="13">
        <v>8</v>
      </c>
      <c r="AE171" s="12">
        <v>0.1</v>
      </c>
      <c r="AF171" s="14">
        <v>5</v>
      </c>
      <c r="AH171" s="14">
        <v>400</v>
      </c>
      <c r="AI171" s="12">
        <v>0</v>
      </c>
      <c r="AJ171" s="12"/>
      <c r="AK171" s="12"/>
      <c r="AL171" s="14">
        <v>400</v>
      </c>
      <c r="AO171" s="12">
        <v>1</v>
      </c>
      <c r="AP171" s="12">
        <v>1</v>
      </c>
      <c r="AQ171" s="14">
        <v>2.5</v>
      </c>
      <c r="AS171" s="12">
        <v>2</v>
      </c>
      <c r="AT171" s="122" t="s">
        <v>326</v>
      </c>
      <c r="AV171" s="12" t="s">
        <v>188</v>
      </c>
      <c r="AW171" s="12" t="s">
        <v>44</v>
      </c>
      <c r="AX171" s="14">
        <v>-80</v>
      </c>
      <c r="AY171" s="14">
        <v>0.8</v>
      </c>
      <c r="BB171" s="12"/>
      <c r="CJ171" s="14">
        <v>2</v>
      </c>
      <c r="CK171" s="12" t="s">
        <v>245</v>
      </c>
      <c r="CL171" s="12">
        <v>250</v>
      </c>
      <c r="CM171" s="14">
        <v>1</v>
      </c>
      <c r="CN171" s="122">
        <v>100</v>
      </c>
      <c r="CO171" s="122">
        <v>0</v>
      </c>
      <c r="CP171" s="122">
        <v>1</v>
      </c>
      <c r="CQ171" s="122">
        <v>1</v>
      </c>
      <c r="CR171" s="16">
        <f t="shared" ref="CR171:CR221" si="14">CL171*CN171*8*CM171/1000000</f>
        <v>0.2</v>
      </c>
      <c r="CS171" s="122">
        <v>0</v>
      </c>
      <c r="CT171" s="122">
        <v>0</v>
      </c>
      <c r="CU171" s="122">
        <v>0</v>
      </c>
      <c r="CV171" s="122">
        <v>10</v>
      </c>
      <c r="CW171" s="12" t="s">
        <v>203</v>
      </c>
      <c r="CY171" s="12" t="s">
        <v>248</v>
      </c>
      <c r="CZ171" s="12">
        <v>60</v>
      </c>
      <c r="DA171" s="14">
        <v>1</v>
      </c>
      <c r="DB171" s="122">
        <v>20833</v>
      </c>
      <c r="DC171" s="122">
        <v>0.105</v>
      </c>
      <c r="DD171" s="122">
        <v>1.5</v>
      </c>
      <c r="DE171" s="122">
        <v>0.5</v>
      </c>
      <c r="DF171" s="16">
        <f t="shared" si="13"/>
        <v>9.9998400000000007</v>
      </c>
      <c r="DG171" s="122">
        <v>0</v>
      </c>
      <c r="DH171" s="122">
        <v>0</v>
      </c>
      <c r="DI171" s="122">
        <v>0</v>
      </c>
      <c r="DJ171" s="122">
        <v>30</v>
      </c>
      <c r="DK171" s="12" t="s">
        <v>203</v>
      </c>
      <c r="EA171" s="15" t="s">
        <v>191</v>
      </c>
      <c r="EC171" s="21" t="s">
        <v>87</v>
      </c>
      <c r="ED171" s="21"/>
      <c r="EE171" s="21"/>
      <c r="EF171" s="21"/>
      <c r="EN171" s="21" t="s">
        <v>92</v>
      </c>
      <c r="EP171" s="102" t="s">
        <v>333</v>
      </c>
      <c r="EX171" s="12" t="s">
        <v>158</v>
      </c>
      <c r="EY171">
        <v>12</v>
      </c>
      <c r="EZ171"/>
      <c r="FA171">
        <v>12</v>
      </c>
      <c r="FB171"/>
      <c r="FQ171" s="115">
        <v>0.92359999999999998</v>
      </c>
      <c r="GH171" s="128">
        <v>0.25590000000000002</v>
      </c>
      <c r="GI171" s="128">
        <v>0.23080000000000001</v>
      </c>
      <c r="GJ171" s="128">
        <v>0.25669999999999998</v>
      </c>
      <c r="GK171" s="128">
        <v>0.29089999999999999</v>
      </c>
      <c r="GL171" s="128"/>
      <c r="GM171" s="128">
        <v>0.26179999999999998</v>
      </c>
      <c r="GN171" s="128">
        <v>0.23980000000000001</v>
      </c>
      <c r="GO171" s="128">
        <v>0.2621</v>
      </c>
      <c r="GP171" s="128">
        <v>0.29170000000000001</v>
      </c>
      <c r="GQ171"/>
    </row>
    <row r="172" spans="1:199" x14ac:dyDescent="0.2">
      <c r="A172" s="121" t="s">
        <v>317</v>
      </c>
      <c r="B172" s="12" t="s">
        <v>319</v>
      </c>
      <c r="C172" s="12" t="s">
        <v>16</v>
      </c>
      <c r="D172" s="12" t="s">
        <v>22</v>
      </c>
      <c r="E172" s="12" t="s">
        <v>324</v>
      </c>
      <c r="F172" s="14">
        <v>1</v>
      </c>
      <c r="G172" s="12">
        <v>100</v>
      </c>
      <c r="H172" s="12" t="s">
        <v>14</v>
      </c>
      <c r="I172" s="9" t="s">
        <v>50</v>
      </c>
      <c r="J172" s="12">
        <v>12</v>
      </c>
      <c r="L172" s="12" t="s">
        <v>9</v>
      </c>
      <c r="M172" s="14" t="s">
        <v>170</v>
      </c>
      <c r="O172" s="12" t="s">
        <v>54</v>
      </c>
      <c r="P172" s="12" t="s">
        <v>155</v>
      </c>
      <c r="U172" s="14" t="s">
        <v>156</v>
      </c>
      <c r="X172" s="14" t="s">
        <v>156</v>
      </c>
      <c r="AA172" s="13" t="s">
        <v>42</v>
      </c>
      <c r="AB172" s="122">
        <v>0.92578000000000005</v>
      </c>
      <c r="AD172" s="13">
        <v>8</v>
      </c>
      <c r="AE172" s="12">
        <v>0.1</v>
      </c>
      <c r="AF172" s="14">
        <v>5</v>
      </c>
      <c r="AH172" s="14">
        <v>400</v>
      </c>
      <c r="AI172" s="14">
        <v>0</v>
      </c>
      <c r="AJ172" s="12"/>
      <c r="AK172" s="12"/>
      <c r="AL172" s="14">
        <v>400</v>
      </c>
      <c r="AO172" s="12">
        <v>1</v>
      </c>
      <c r="AP172" s="12">
        <v>1</v>
      </c>
      <c r="AQ172" s="14">
        <v>2.5</v>
      </c>
      <c r="AS172" s="12">
        <v>2</v>
      </c>
      <c r="AT172" s="122" t="s">
        <v>326</v>
      </c>
      <c r="AV172" s="12" t="s">
        <v>188</v>
      </c>
      <c r="AW172" s="12" t="s">
        <v>44</v>
      </c>
      <c r="AX172" s="122">
        <v>-74</v>
      </c>
      <c r="AY172" s="122">
        <v>0.6</v>
      </c>
      <c r="BB172" s="12"/>
      <c r="CJ172" s="14">
        <v>2</v>
      </c>
      <c r="CK172" s="12" t="s">
        <v>245</v>
      </c>
      <c r="CL172" s="12">
        <v>250</v>
      </c>
      <c r="CM172" s="14">
        <v>1</v>
      </c>
      <c r="CN172" s="122">
        <v>100</v>
      </c>
      <c r="CO172" s="122">
        <v>0</v>
      </c>
      <c r="CP172" s="122">
        <v>1</v>
      </c>
      <c r="CQ172" s="122">
        <v>1</v>
      </c>
      <c r="CR172" s="16">
        <f t="shared" si="14"/>
        <v>0.2</v>
      </c>
      <c r="CS172" s="122">
        <v>0</v>
      </c>
      <c r="CT172" s="122">
        <v>0</v>
      </c>
      <c r="CU172" s="122">
        <v>0</v>
      </c>
      <c r="CV172" s="122">
        <v>10</v>
      </c>
      <c r="CW172" s="12" t="s">
        <v>203</v>
      </c>
      <c r="CY172" s="12" t="s">
        <v>248</v>
      </c>
      <c r="CZ172" s="12">
        <v>60</v>
      </c>
      <c r="DA172" s="14">
        <v>1</v>
      </c>
      <c r="DB172" s="122">
        <v>20833</v>
      </c>
      <c r="DC172" s="122">
        <v>0.105</v>
      </c>
      <c r="DD172" s="122">
        <v>1.5</v>
      </c>
      <c r="DE172" s="122">
        <v>0.5</v>
      </c>
      <c r="DF172" s="16">
        <f t="shared" si="13"/>
        <v>9.9998400000000007</v>
      </c>
      <c r="DG172" s="122">
        <v>0</v>
      </c>
      <c r="DH172" s="122">
        <v>0</v>
      </c>
      <c r="DI172" s="122">
        <v>0</v>
      </c>
      <c r="DJ172" s="122">
        <v>30</v>
      </c>
      <c r="DK172" s="12" t="s">
        <v>203</v>
      </c>
      <c r="EA172" s="15" t="s">
        <v>191</v>
      </c>
      <c r="EC172" s="21" t="s">
        <v>190</v>
      </c>
      <c r="ED172" s="21"/>
      <c r="EE172" s="21"/>
      <c r="EF172" s="21"/>
      <c r="EN172" s="21" t="s">
        <v>92</v>
      </c>
      <c r="EP172" s="102" t="s">
        <v>333</v>
      </c>
      <c r="EX172" s="12" t="s">
        <v>158</v>
      </c>
      <c r="EY172">
        <v>4</v>
      </c>
      <c r="EZ172"/>
      <c r="FA172">
        <v>7</v>
      </c>
      <c r="FB172"/>
      <c r="FQ172" s="115">
        <v>1</v>
      </c>
      <c r="GH172" s="128" t="s">
        <v>336</v>
      </c>
      <c r="GI172" s="128" t="s">
        <v>337</v>
      </c>
      <c r="GJ172" s="128" t="s">
        <v>337</v>
      </c>
      <c r="GK172" s="128" t="s">
        <v>337</v>
      </c>
      <c r="GL172" s="128"/>
      <c r="GM172" s="128" t="s">
        <v>336</v>
      </c>
      <c r="GN172" s="128" t="s">
        <v>337</v>
      </c>
      <c r="GO172" s="128" t="s">
        <v>337</v>
      </c>
      <c r="GP172" s="128" t="s">
        <v>337</v>
      </c>
      <c r="GQ172"/>
    </row>
    <row r="173" spans="1:199" x14ac:dyDescent="0.2">
      <c r="A173" s="121" t="s">
        <v>318</v>
      </c>
      <c r="B173" s="12" t="s">
        <v>319</v>
      </c>
      <c r="C173" s="12" t="s">
        <v>16</v>
      </c>
      <c r="D173" s="12" t="s">
        <v>22</v>
      </c>
      <c r="E173" s="12" t="s">
        <v>324</v>
      </c>
      <c r="F173" s="14">
        <v>1</v>
      </c>
      <c r="G173" s="12">
        <v>100</v>
      </c>
      <c r="H173" s="12" t="s">
        <v>14</v>
      </c>
      <c r="I173" s="9" t="s">
        <v>50</v>
      </c>
      <c r="J173" s="12">
        <v>12</v>
      </c>
      <c r="L173" s="12" t="s">
        <v>9</v>
      </c>
      <c r="M173" s="14" t="s">
        <v>170</v>
      </c>
      <c r="O173" s="12" t="s">
        <v>54</v>
      </c>
      <c r="P173" s="12" t="s">
        <v>155</v>
      </c>
      <c r="U173" s="14" t="s">
        <v>156</v>
      </c>
      <c r="X173" s="14" t="s">
        <v>156</v>
      </c>
      <c r="AA173" s="13" t="s">
        <v>42</v>
      </c>
      <c r="AB173" s="122">
        <v>0.92578000000000005</v>
      </c>
      <c r="AD173" s="13">
        <v>8</v>
      </c>
      <c r="AE173" s="12">
        <v>0.1</v>
      </c>
      <c r="AF173" s="14">
        <v>5</v>
      </c>
      <c r="AH173" s="12">
        <v>400</v>
      </c>
      <c r="AI173" s="12">
        <v>0</v>
      </c>
      <c r="AJ173" s="12"/>
      <c r="AK173" s="12"/>
      <c r="AL173" s="12">
        <v>400</v>
      </c>
      <c r="AO173" s="12">
        <v>1</v>
      </c>
      <c r="AP173" s="12">
        <v>1</v>
      </c>
      <c r="AQ173" s="14">
        <v>2.5</v>
      </c>
      <c r="AS173" s="12">
        <v>2</v>
      </c>
      <c r="AT173" s="122" t="s">
        <v>326</v>
      </c>
      <c r="AV173" s="12" t="s">
        <v>188</v>
      </c>
      <c r="AW173" s="12" t="s">
        <v>44</v>
      </c>
      <c r="AX173" s="122">
        <v>-74</v>
      </c>
      <c r="AY173" s="122">
        <v>0.6</v>
      </c>
      <c r="BB173" s="12"/>
      <c r="CJ173" s="14">
        <v>2</v>
      </c>
      <c r="CK173" s="12" t="s">
        <v>245</v>
      </c>
      <c r="CL173" s="12">
        <v>250</v>
      </c>
      <c r="CM173" s="14">
        <v>1</v>
      </c>
      <c r="CN173" s="122">
        <v>100</v>
      </c>
      <c r="CO173" s="122">
        <v>0</v>
      </c>
      <c r="CP173" s="122">
        <v>1</v>
      </c>
      <c r="CQ173" s="122">
        <v>1</v>
      </c>
      <c r="CR173" s="16">
        <f t="shared" si="14"/>
        <v>0.2</v>
      </c>
      <c r="CS173" s="122">
        <v>0</v>
      </c>
      <c r="CT173" s="122">
        <v>0</v>
      </c>
      <c r="CU173" s="122">
        <v>0</v>
      </c>
      <c r="CV173" s="122">
        <v>10</v>
      </c>
      <c r="CW173" s="12" t="s">
        <v>203</v>
      </c>
      <c r="CY173" s="12" t="s">
        <v>248</v>
      </c>
      <c r="CZ173" s="12">
        <v>60</v>
      </c>
      <c r="DA173" s="14">
        <v>1</v>
      </c>
      <c r="DB173" s="122">
        <v>20833</v>
      </c>
      <c r="DC173" s="122">
        <v>0.105</v>
      </c>
      <c r="DD173" s="122">
        <v>1.5</v>
      </c>
      <c r="DE173" s="122">
        <v>0.5</v>
      </c>
      <c r="DF173" s="16">
        <f t="shared" si="13"/>
        <v>9.9998400000000007</v>
      </c>
      <c r="DG173" s="122">
        <v>0</v>
      </c>
      <c r="DH173" s="122">
        <v>0</v>
      </c>
      <c r="DI173" s="122">
        <v>0</v>
      </c>
      <c r="DJ173" s="122">
        <v>30</v>
      </c>
      <c r="DK173" s="12" t="s">
        <v>203</v>
      </c>
      <c r="EA173" s="15" t="s">
        <v>191</v>
      </c>
      <c r="EC173" s="21" t="s">
        <v>36</v>
      </c>
      <c r="ED173" s="21">
        <v>10</v>
      </c>
      <c r="EE173" s="21">
        <v>8</v>
      </c>
      <c r="EF173" s="21">
        <v>4</v>
      </c>
      <c r="EN173" s="21" t="s">
        <v>92</v>
      </c>
      <c r="EP173" s="102" t="s">
        <v>333</v>
      </c>
      <c r="EX173" s="12" t="s">
        <v>158</v>
      </c>
      <c r="EY173">
        <v>4</v>
      </c>
      <c r="EZ173"/>
      <c r="FA173">
        <v>7</v>
      </c>
      <c r="FB173"/>
      <c r="FQ173" s="115">
        <v>1</v>
      </c>
      <c r="GH173" s="128">
        <v>3.1699999999999999E-2</v>
      </c>
      <c r="GI173" s="128">
        <v>2.3900000000000001E-2</v>
      </c>
      <c r="GJ173" s="128">
        <v>3.2599999999999997E-2</v>
      </c>
      <c r="GK173" s="128">
        <v>4.5600000000000002E-2</v>
      </c>
      <c r="GL173" s="128"/>
      <c r="GM173" s="128">
        <v>3.1699999999999999E-2</v>
      </c>
      <c r="GN173" s="128">
        <v>2.3900000000000001E-2</v>
      </c>
      <c r="GO173" s="128">
        <v>3.2599999999999997E-2</v>
      </c>
      <c r="GP173" s="128">
        <v>4.5600000000000002E-2</v>
      </c>
      <c r="GQ173"/>
    </row>
    <row r="174" spans="1:199" x14ac:dyDescent="0.2">
      <c r="A174" s="121" t="s">
        <v>317</v>
      </c>
      <c r="B174" s="12" t="s">
        <v>319</v>
      </c>
      <c r="C174" s="12" t="s">
        <v>16</v>
      </c>
      <c r="D174" s="12" t="s">
        <v>22</v>
      </c>
      <c r="E174" s="12" t="s">
        <v>324</v>
      </c>
      <c r="F174" s="14">
        <v>1</v>
      </c>
      <c r="G174" s="12">
        <v>100</v>
      </c>
      <c r="H174" s="12" t="s">
        <v>14</v>
      </c>
      <c r="I174" s="9" t="s">
        <v>50</v>
      </c>
      <c r="J174" s="12">
        <v>12</v>
      </c>
      <c r="L174" s="12" t="s">
        <v>9</v>
      </c>
      <c r="M174" s="14" t="s">
        <v>170</v>
      </c>
      <c r="O174" s="12" t="s">
        <v>54</v>
      </c>
      <c r="P174" s="12" t="s">
        <v>155</v>
      </c>
      <c r="U174" s="14" t="s">
        <v>156</v>
      </c>
      <c r="X174" s="14" t="s">
        <v>156</v>
      </c>
      <c r="AA174" s="13" t="s">
        <v>42</v>
      </c>
      <c r="AB174" s="122">
        <v>0.92578000000000005</v>
      </c>
      <c r="AD174" s="13">
        <v>8</v>
      </c>
      <c r="AE174" s="12">
        <v>0.1</v>
      </c>
      <c r="AF174" s="14">
        <v>5</v>
      </c>
      <c r="AH174" s="14">
        <v>400</v>
      </c>
      <c r="AI174" s="14">
        <v>0</v>
      </c>
      <c r="AJ174" s="12"/>
      <c r="AK174" s="12"/>
      <c r="AL174" s="14">
        <v>400</v>
      </c>
      <c r="AO174" s="12">
        <v>1</v>
      </c>
      <c r="AP174" s="12">
        <v>1</v>
      </c>
      <c r="AQ174" s="14">
        <v>2.5</v>
      </c>
      <c r="AS174" s="12">
        <v>2</v>
      </c>
      <c r="AT174" s="122" t="s">
        <v>326</v>
      </c>
      <c r="AV174" s="12" t="s">
        <v>188</v>
      </c>
      <c r="AW174" s="12" t="s">
        <v>44</v>
      </c>
      <c r="AX174" s="122">
        <v>-74</v>
      </c>
      <c r="AY174" s="122">
        <v>0.6</v>
      </c>
      <c r="BB174" s="12"/>
      <c r="CJ174" s="14">
        <v>2</v>
      </c>
      <c r="CK174" s="12" t="s">
        <v>245</v>
      </c>
      <c r="CL174" s="12">
        <v>250</v>
      </c>
      <c r="CM174" s="14">
        <v>1</v>
      </c>
      <c r="CN174" s="122">
        <v>100</v>
      </c>
      <c r="CO174" s="122">
        <v>0</v>
      </c>
      <c r="CP174" s="122">
        <v>1</v>
      </c>
      <c r="CQ174" s="122">
        <v>1</v>
      </c>
      <c r="CR174" s="16">
        <f t="shared" si="14"/>
        <v>0.2</v>
      </c>
      <c r="CS174" s="122">
        <v>0</v>
      </c>
      <c r="CT174" s="122">
        <v>0</v>
      </c>
      <c r="CU174" s="122">
        <v>0</v>
      </c>
      <c r="CV174" s="122">
        <v>10</v>
      </c>
      <c r="CW174" s="12" t="s">
        <v>203</v>
      </c>
      <c r="CY174" s="12" t="s">
        <v>248</v>
      </c>
      <c r="CZ174" s="12">
        <v>60</v>
      </c>
      <c r="DA174" s="14">
        <v>1</v>
      </c>
      <c r="DB174" s="122">
        <v>20833</v>
      </c>
      <c r="DC174" s="122">
        <v>0.105</v>
      </c>
      <c r="DD174" s="122">
        <v>1.5</v>
      </c>
      <c r="DE174" s="122">
        <v>0.5</v>
      </c>
      <c r="DF174" s="16">
        <f t="shared" si="13"/>
        <v>9.9998400000000007</v>
      </c>
      <c r="DG174" s="122">
        <v>0</v>
      </c>
      <c r="DH174" s="122">
        <v>0</v>
      </c>
      <c r="DI174" s="122">
        <v>0</v>
      </c>
      <c r="DJ174" s="122">
        <v>30</v>
      </c>
      <c r="DK174" s="12" t="s">
        <v>203</v>
      </c>
      <c r="EA174" s="15" t="s">
        <v>191</v>
      </c>
      <c r="EC174" s="21" t="s">
        <v>36</v>
      </c>
      <c r="ED174" s="21">
        <v>16</v>
      </c>
      <c r="EE174" s="21">
        <v>14</v>
      </c>
      <c r="EF174" s="21">
        <v>4</v>
      </c>
      <c r="EN174" s="21" t="s">
        <v>92</v>
      </c>
      <c r="EP174" s="102" t="s">
        <v>333</v>
      </c>
      <c r="EX174" s="12" t="s">
        <v>158</v>
      </c>
      <c r="EY174">
        <v>4</v>
      </c>
      <c r="EZ174"/>
      <c r="FA174">
        <v>7</v>
      </c>
      <c r="FB174"/>
      <c r="FQ174" s="115">
        <v>1</v>
      </c>
      <c r="GH174" s="128">
        <v>1.7399999999999999E-2</v>
      </c>
      <c r="GI174" s="128">
        <v>1.2500000000000001E-2</v>
      </c>
      <c r="GJ174" s="128">
        <v>1.78E-2</v>
      </c>
      <c r="GK174" s="128">
        <v>2.1499999999999998E-2</v>
      </c>
      <c r="GL174" s="128"/>
      <c r="GM174" s="128">
        <v>1.7399999999999999E-2</v>
      </c>
      <c r="GN174" s="128">
        <v>1.2500000000000001E-2</v>
      </c>
      <c r="GO174" s="128">
        <v>1.78E-2</v>
      </c>
      <c r="GP174" s="128">
        <v>2.1499999999999998E-2</v>
      </c>
      <c r="GQ174"/>
    </row>
    <row r="175" spans="1:199" x14ac:dyDescent="0.2">
      <c r="A175" s="121" t="s">
        <v>318</v>
      </c>
      <c r="B175" s="12" t="s">
        <v>319</v>
      </c>
      <c r="C175" s="12" t="s">
        <v>16</v>
      </c>
      <c r="D175" s="12" t="s">
        <v>22</v>
      </c>
      <c r="E175" s="12" t="s">
        <v>324</v>
      </c>
      <c r="F175" s="14">
        <v>1</v>
      </c>
      <c r="G175" s="12">
        <v>100</v>
      </c>
      <c r="H175" s="12" t="s">
        <v>14</v>
      </c>
      <c r="I175" s="9" t="s">
        <v>50</v>
      </c>
      <c r="J175" s="12">
        <v>12</v>
      </c>
      <c r="L175" s="12" t="s">
        <v>9</v>
      </c>
      <c r="M175" s="14" t="s">
        <v>170</v>
      </c>
      <c r="O175" s="12" t="s">
        <v>54</v>
      </c>
      <c r="P175" s="12" t="s">
        <v>155</v>
      </c>
      <c r="U175" s="14" t="s">
        <v>156</v>
      </c>
      <c r="X175" s="14" t="s">
        <v>156</v>
      </c>
      <c r="AA175" s="13" t="s">
        <v>42</v>
      </c>
      <c r="AB175" s="122">
        <v>0.92578000000000005</v>
      </c>
      <c r="AD175" s="13">
        <v>8</v>
      </c>
      <c r="AE175" s="12">
        <v>0.1</v>
      </c>
      <c r="AF175" s="14">
        <v>5</v>
      </c>
      <c r="AH175" s="12">
        <v>400</v>
      </c>
      <c r="AI175" s="12">
        <v>0</v>
      </c>
      <c r="AJ175" s="12"/>
      <c r="AK175" s="12"/>
      <c r="AL175" s="12">
        <v>400</v>
      </c>
      <c r="AO175" s="12">
        <v>1</v>
      </c>
      <c r="AP175" s="12">
        <v>1</v>
      </c>
      <c r="AQ175" s="14">
        <v>2.5</v>
      </c>
      <c r="AS175" s="12">
        <v>2</v>
      </c>
      <c r="AT175" s="122" t="s">
        <v>326</v>
      </c>
      <c r="AV175" s="12" t="s">
        <v>188</v>
      </c>
      <c r="AW175" s="12" t="s">
        <v>44</v>
      </c>
      <c r="AX175" s="122">
        <v>-74</v>
      </c>
      <c r="AY175" s="122">
        <v>0.6</v>
      </c>
      <c r="BB175" s="12"/>
      <c r="CJ175" s="14">
        <v>2</v>
      </c>
      <c r="CK175" s="12" t="s">
        <v>245</v>
      </c>
      <c r="CL175" s="12">
        <v>250</v>
      </c>
      <c r="CM175" s="14">
        <v>1</v>
      </c>
      <c r="CN175" s="122">
        <v>100</v>
      </c>
      <c r="CO175" s="122">
        <v>0</v>
      </c>
      <c r="CP175" s="122">
        <v>1</v>
      </c>
      <c r="CQ175" s="122">
        <v>1</v>
      </c>
      <c r="CR175" s="16">
        <f t="shared" si="14"/>
        <v>0.2</v>
      </c>
      <c r="CS175" s="122">
        <v>0</v>
      </c>
      <c r="CT175" s="122">
        <v>0</v>
      </c>
      <c r="CU175" s="122">
        <v>0</v>
      </c>
      <c r="CV175" s="122">
        <v>10</v>
      </c>
      <c r="CW175" s="12" t="s">
        <v>203</v>
      </c>
      <c r="CY175" s="12" t="s">
        <v>248</v>
      </c>
      <c r="CZ175" s="12">
        <v>60</v>
      </c>
      <c r="DA175" s="14">
        <v>1</v>
      </c>
      <c r="DB175" s="122">
        <v>20833</v>
      </c>
      <c r="DC175" s="122">
        <v>0.105</v>
      </c>
      <c r="DD175" s="122">
        <v>1.5</v>
      </c>
      <c r="DE175" s="122">
        <v>0.5</v>
      </c>
      <c r="DF175" s="16">
        <f t="shared" si="13"/>
        <v>9.9998400000000007</v>
      </c>
      <c r="DG175" s="122">
        <v>0</v>
      </c>
      <c r="DH175" s="122">
        <v>0</v>
      </c>
      <c r="DI175" s="122">
        <v>0</v>
      </c>
      <c r="DJ175" s="122">
        <v>30</v>
      </c>
      <c r="DK175" s="12" t="s">
        <v>203</v>
      </c>
      <c r="EA175" s="15" t="s">
        <v>191</v>
      </c>
      <c r="EC175" s="21" t="s">
        <v>37</v>
      </c>
      <c r="ED175" s="21">
        <v>16</v>
      </c>
      <c r="EE175" s="21">
        <v>6</v>
      </c>
      <c r="EF175" s="21">
        <v>4</v>
      </c>
      <c r="EN175" s="21" t="s">
        <v>92</v>
      </c>
      <c r="EP175" s="102" t="s">
        <v>333</v>
      </c>
      <c r="EX175" s="12" t="s">
        <v>158</v>
      </c>
      <c r="EY175">
        <v>4</v>
      </c>
      <c r="EZ175"/>
      <c r="FA175">
        <v>7</v>
      </c>
      <c r="FB175"/>
      <c r="FQ175" s="115">
        <v>1</v>
      </c>
      <c r="GH175" s="128">
        <v>0.2092</v>
      </c>
      <c r="GI175" s="128">
        <v>0.18190000000000001</v>
      </c>
      <c r="GJ175" s="128">
        <v>0.22009999999999999</v>
      </c>
      <c r="GK175" s="128">
        <v>0.2442</v>
      </c>
      <c r="GL175" s="128"/>
      <c r="GM175" s="128">
        <v>0.2092</v>
      </c>
      <c r="GN175" s="128">
        <v>0.18190000000000001</v>
      </c>
      <c r="GO175" s="128">
        <v>0.22009999999999999</v>
      </c>
      <c r="GP175" s="128">
        <v>0.2442</v>
      </c>
      <c r="GQ175"/>
    </row>
    <row r="176" spans="1:199" x14ac:dyDescent="0.2">
      <c r="A176" s="121" t="s">
        <v>317</v>
      </c>
      <c r="B176" s="12" t="s">
        <v>319</v>
      </c>
      <c r="C176" s="12" t="s">
        <v>16</v>
      </c>
      <c r="D176" s="12" t="s">
        <v>22</v>
      </c>
      <c r="E176" s="12" t="s">
        <v>324</v>
      </c>
      <c r="F176" s="14">
        <v>1</v>
      </c>
      <c r="G176" s="12">
        <v>100</v>
      </c>
      <c r="H176" s="12" t="s">
        <v>14</v>
      </c>
      <c r="I176" s="9" t="s">
        <v>50</v>
      </c>
      <c r="J176" s="12">
        <v>12</v>
      </c>
      <c r="L176" s="12" t="s">
        <v>9</v>
      </c>
      <c r="M176" s="14" t="s">
        <v>170</v>
      </c>
      <c r="O176" s="12" t="s">
        <v>54</v>
      </c>
      <c r="P176" s="12" t="s">
        <v>155</v>
      </c>
      <c r="U176" s="14" t="s">
        <v>156</v>
      </c>
      <c r="X176" s="14" t="s">
        <v>156</v>
      </c>
      <c r="AA176" s="13" t="s">
        <v>42</v>
      </c>
      <c r="AB176" s="122">
        <v>0.92578000000000005</v>
      </c>
      <c r="AD176" s="13">
        <v>8</v>
      </c>
      <c r="AE176" s="12">
        <v>0.1</v>
      </c>
      <c r="AF176" s="14">
        <v>5</v>
      </c>
      <c r="AH176" s="14">
        <v>400</v>
      </c>
      <c r="AI176" s="14">
        <v>0</v>
      </c>
      <c r="AJ176" s="12"/>
      <c r="AK176" s="12"/>
      <c r="AL176" s="14">
        <v>400</v>
      </c>
      <c r="AO176" s="12">
        <v>1</v>
      </c>
      <c r="AP176" s="12">
        <v>1</v>
      </c>
      <c r="AQ176" s="14">
        <v>2.5</v>
      </c>
      <c r="AS176" s="12">
        <v>2</v>
      </c>
      <c r="AT176" s="122" t="s">
        <v>326</v>
      </c>
      <c r="AV176" s="12" t="s">
        <v>188</v>
      </c>
      <c r="AW176" s="12" t="s">
        <v>44</v>
      </c>
      <c r="AX176" s="122">
        <v>-74</v>
      </c>
      <c r="AY176" s="122">
        <v>0.6</v>
      </c>
      <c r="BB176" s="12"/>
      <c r="CJ176" s="14">
        <v>2</v>
      </c>
      <c r="CK176" s="12" t="s">
        <v>245</v>
      </c>
      <c r="CL176" s="12">
        <v>250</v>
      </c>
      <c r="CM176" s="14">
        <v>1</v>
      </c>
      <c r="CN176" s="122">
        <v>100</v>
      </c>
      <c r="CO176" s="122">
        <v>0</v>
      </c>
      <c r="CP176" s="122">
        <v>1</v>
      </c>
      <c r="CQ176" s="122">
        <v>1</v>
      </c>
      <c r="CR176" s="16">
        <f t="shared" si="14"/>
        <v>0.2</v>
      </c>
      <c r="CS176" s="122">
        <v>0</v>
      </c>
      <c r="CT176" s="122">
        <v>0</v>
      </c>
      <c r="CU176" s="122">
        <v>0</v>
      </c>
      <c r="CV176" s="122">
        <v>10</v>
      </c>
      <c r="CW176" s="12" t="s">
        <v>203</v>
      </c>
      <c r="CY176" s="12" t="s">
        <v>248</v>
      </c>
      <c r="CZ176" s="12">
        <v>60</v>
      </c>
      <c r="DA176" s="14">
        <v>1</v>
      </c>
      <c r="DB176" s="122">
        <v>20833</v>
      </c>
      <c r="DC176" s="122">
        <v>0.105</v>
      </c>
      <c r="DD176" s="122">
        <v>1.5</v>
      </c>
      <c r="DE176" s="122">
        <v>0.5</v>
      </c>
      <c r="DF176" s="16">
        <f t="shared" si="13"/>
        <v>9.9998400000000007</v>
      </c>
      <c r="DG176" s="122">
        <v>0</v>
      </c>
      <c r="DH176" s="122">
        <v>0</v>
      </c>
      <c r="DI176" s="122">
        <v>0</v>
      </c>
      <c r="DJ176" s="122">
        <v>30</v>
      </c>
      <c r="DK176" s="12" t="s">
        <v>203</v>
      </c>
      <c r="EA176" s="15" t="s">
        <v>191</v>
      </c>
      <c r="EC176" s="21" t="s">
        <v>87</v>
      </c>
      <c r="ED176" s="21"/>
      <c r="EE176" s="21"/>
      <c r="EF176" s="21"/>
      <c r="EN176" s="21" t="s">
        <v>92</v>
      </c>
      <c r="EP176" s="102" t="s">
        <v>333</v>
      </c>
      <c r="EX176" s="12" t="s">
        <v>158</v>
      </c>
      <c r="EY176">
        <v>4</v>
      </c>
      <c r="EZ176"/>
      <c r="FA176">
        <v>7</v>
      </c>
      <c r="FB176"/>
      <c r="FQ176" s="115">
        <v>1</v>
      </c>
      <c r="GH176" s="128">
        <v>0.2397</v>
      </c>
      <c r="GI176" s="128">
        <v>0.19589999999999999</v>
      </c>
      <c r="GJ176" s="128">
        <v>0.2457</v>
      </c>
      <c r="GK176" s="128">
        <v>0.27360000000000001</v>
      </c>
      <c r="GL176" s="128"/>
      <c r="GM176" s="128">
        <v>0.2397</v>
      </c>
      <c r="GN176" s="128">
        <v>0.19589999999999999</v>
      </c>
      <c r="GO176" s="128">
        <v>0.2457</v>
      </c>
      <c r="GP176" s="128">
        <v>0.27360000000000001</v>
      </c>
      <c r="GQ176"/>
    </row>
    <row r="177" spans="1:199" x14ac:dyDescent="0.2">
      <c r="A177" s="121" t="s">
        <v>318</v>
      </c>
      <c r="B177" s="12" t="s">
        <v>319</v>
      </c>
      <c r="C177" s="12" t="s">
        <v>16</v>
      </c>
      <c r="D177" s="12" t="s">
        <v>22</v>
      </c>
      <c r="E177" s="12" t="s">
        <v>324</v>
      </c>
      <c r="F177" s="14">
        <v>1</v>
      </c>
      <c r="G177" s="12">
        <v>100</v>
      </c>
      <c r="H177" s="12" t="s">
        <v>14</v>
      </c>
      <c r="I177" s="9" t="s">
        <v>50</v>
      </c>
      <c r="J177" s="12">
        <v>12</v>
      </c>
      <c r="L177" s="12" t="s">
        <v>9</v>
      </c>
      <c r="M177" s="14" t="s">
        <v>170</v>
      </c>
      <c r="O177" s="12" t="s">
        <v>54</v>
      </c>
      <c r="P177" s="12" t="s">
        <v>155</v>
      </c>
      <c r="U177" s="14" t="s">
        <v>156</v>
      </c>
      <c r="X177" s="14" t="s">
        <v>156</v>
      </c>
      <c r="AA177" s="13" t="s">
        <v>42</v>
      </c>
      <c r="AB177" s="122">
        <v>0.92578000000000005</v>
      </c>
      <c r="AD177" s="13">
        <v>8</v>
      </c>
      <c r="AE177" s="12">
        <v>0.1</v>
      </c>
      <c r="AF177" s="14">
        <v>5</v>
      </c>
      <c r="AH177" s="14">
        <v>400</v>
      </c>
      <c r="AI177" s="12">
        <v>0</v>
      </c>
      <c r="AJ177" s="12"/>
      <c r="AK177" s="12"/>
      <c r="AL177" s="14">
        <v>400</v>
      </c>
      <c r="AO177" s="12">
        <v>1</v>
      </c>
      <c r="AP177" s="12">
        <v>1</v>
      </c>
      <c r="AQ177" s="14">
        <v>2.5</v>
      </c>
      <c r="AS177" s="12">
        <v>2</v>
      </c>
      <c r="AT177" s="122" t="s">
        <v>326</v>
      </c>
      <c r="AV177" s="12" t="s">
        <v>188</v>
      </c>
      <c r="AW177" s="12" t="s">
        <v>44</v>
      </c>
      <c r="AX177" s="122">
        <v>-74</v>
      </c>
      <c r="AY177" s="122">
        <v>0.6</v>
      </c>
      <c r="BB177" s="12"/>
      <c r="CJ177" s="14">
        <v>2</v>
      </c>
      <c r="CK177" s="12" t="s">
        <v>245</v>
      </c>
      <c r="CL177" s="12">
        <v>250</v>
      </c>
      <c r="CM177" s="14">
        <v>1</v>
      </c>
      <c r="CN177" s="122">
        <v>100</v>
      </c>
      <c r="CO177" s="122">
        <v>0</v>
      </c>
      <c r="CP177" s="122">
        <v>1</v>
      </c>
      <c r="CQ177" s="122">
        <v>1</v>
      </c>
      <c r="CR177" s="16">
        <f t="shared" si="14"/>
        <v>0.2</v>
      </c>
      <c r="CS177" s="122">
        <v>0</v>
      </c>
      <c r="CT177" s="122">
        <v>0</v>
      </c>
      <c r="CU177" s="122">
        <v>0</v>
      </c>
      <c r="CV177" s="122">
        <v>10</v>
      </c>
      <c r="CW177" s="12" t="s">
        <v>203</v>
      </c>
      <c r="CY177" s="12" t="s">
        <v>248</v>
      </c>
      <c r="CZ177" s="12">
        <v>60</v>
      </c>
      <c r="DA177" s="14">
        <v>1</v>
      </c>
      <c r="DB177" s="122">
        <v>20833</v>
      </c>
      <c r="DC177" s="122">
        <v>0.105</v>
      </c>
      <c r="DD177" s="122">
        <v>1.5</v>
      </c>
      <c r="DE177" s="122">
        <v>0.5</v>
      </c>
      <c r="DF177" s="16">
        <f t="shared" si="13"/>
        <v>9.9998400000000007</v>
      </c>
      <c r="DG177" s="122">
        <v>0</v>
      </c>
      <c r="DH177" s="122">
        <v>0</v>
      </c>
      <c r="DI177" s="122">
        <v>0</v>
      </c>
      <c r="DJ177" s="122">
        <v>30</v>
      </c>
      <c r="DK177" s="12" t="s">
        <v>203</v>
      </c>
      <c r="EA177" s="15" t="s">
        <v>191</v>
      </c>
      <c r="EC177" s="21" t="s">
        <v>190</v>
      </c>
      <c r="ED177" s="21"/>
      <c r="EE177" s="21"/>
      <c r="EF177" s="21"/>
      <c r="EN177" s="21" t="s">
        <v>92</v>
      </c>
      <c r="EP177" s="102" t="s">
        <v>333</v>
      </c>
      <c r="EX177" s="12" t="s">
        <v>158</v>
      </c>
      <c r="EY177">
        <v>7</v>
      </c>
      <c r="EZ177"/>
      <c r="FA177">
        <v>7</v>
      </c>
      <c r="FB177"/>
      <c r="FQ177" s="115">
        <v>0.92290000000000005</v>
      </c>
      <c r="GH177" s="128" t="s">
        <v>336</v>
      </c>
      <c r="GI177" s="128" t="s">
        <v>337</v>
      </c>
      <c r="GJ177" s="128" t="s">
        <v>337</v>
      </c>
      <c r="GK177" s="128" t="s">
        <v>337</v>
      </c>
      <c r="GL177" s="128"/>
      <c r="GM177" s="128" t="s">
        <v>336</v>
      </c>
      <c r="GN177" s="128" t="s">
        <v>337</v>
      </c>
      <c r="GO177" s="128" t="s">
        <v>337</v>
      </c>
      <c r="GP177" s="128" t="s">
        <v>337</v>
      </c>
      <c r="GQ177"/>
    </row>
    <row r="178" spans="1:199" x14ac:dyDescent="0.2">
      <c r="A178" s="121" t="s">
        <v>317</v>
      </c>
      <c r="B178" s="12" t="s">
        <v>319</v>
      </c>
      <c r="C178" s="12" t="s">
        <v>16</v>
      </c>
      <c r="D178" s="12" t="s">
        <v>22</v>
      </c>
      <c r="E178" s="12" t="s">
        <v>324</v>
      </c>
      <c r="F178" s="14">
        <v>1</v>
      </c>
      <c r="G178" s="12">
        <v>100</v>
      </c>
      <c r="H178" s="12" t="s">
        <v>14</v>
      </c>
      <c r="I178" s="9" t="s">
        <v>50</v>
      </c>
      <c r="J178" s="12">
        <v>12</v>
      </c>
      <c r="L178" s="12" t="s">
        <v>9</v>
      </c>
      <c r="M178" s="14" t="s">
        <v>170</v>
      </c>
      <c r="O178" s="12" t="s">
        <v>54</v>
      </c>
      <c r="P178" s="12" t="s">
        <v>155</v>
      </c>
      <c r="U178" s="14" t="s">
        <v>156</v>
      </c>
      <c r="X178" s="14" t="s">
        <v>156</v>
      </c>
      <c r="AA178" s="13" t="s">
        <v>42</v>
      </c>
      <c r="AB178" s="122">
        <v>0.92578000000000005</v>
      </c>
      <c r="AD178" s="13">
        <v>8</v>
      </c>
      <c r="AE178" s="12">
        <v>0.1</v>
      </c>
      <c r="AF178" s="14">
        <v>5</v>
      </c>
      <c r="AH178" s="12">
        <v>400</v>
      </c>
      <c r="AI178" s="14">
        <v>0</v>
      </c>
      <c r="AJ178" s="12"/>
      <c r="AK178" s="12"/>
      <c r="AL178" s="12">
        <v>400</v>
      </c>
      <c r="AO178" s="12">
        <v>1</v>
      </c>
      <c r="AP178" s="12">
        <v>1</v>
      </c>
      <c r="AQ178" s="14">
        <v>2.5</v>
      </c>
      <c r="AS178" s="12">
        <v>2</v>
      </c>
      <c r="AT178" s="122" t="s">
        <v>326</v>
      </c>
      <c r="AV178" s="12" t="s">
        <v>188</v>
      </c>
      <c r="AW178" s="12" t="s">
        <v>44</v>
      </c>
      <c r="AX178" s="122">
        <v>-74</v>
      </c>
      <c r="AY178" s="122">
        <v>0.6</v>
      </c>
      <c r="BB178" s="12"/>
      <c r="CJ178" s="14">
        <v>2</v>
      </c>
      <c r="CK178" s="12" t="s">
        <v>245</v>
      </c>
      <c r="CL178" s="12">
        <v>250</v>
      </c>
      <c r="CM178" s="14">
        <v>1</v>
      </c>
      <c r="CN178" s="122">
        <v>100</v>
      </c>
      <c r="CO178" s="122">
        <v>0</v>
      </c>
      <c r="CP178" s="122">
        <v>1</v>
      </c>
      <c r="CQ178" s="122">
        <v>1</v>
      </c>
      <c r="CR178" s="16">
        <f t="shared" si="14"/>
        <v>0.2</v>
      </c>
      <c r="CS178" s="122">
        <v>0</v>
      </c>
      <c r="CT178" s="122">
        <v>0</v>
      </c>
      <c r="CU178" s="122">
        <v>0</v>
      </c>
      <c r="CV178" s="122">
        <v>10</v>
      </c>
      <c r="CW178" s="12" t="s">
        <v>203</v>
      </c>
      <c r="CY178" s="12" t="s">
        <v>248</v>
      </c>
      <c r="CZ178" s="12">
        <v>60</v>
      </c>
      <c r="DA178" s="14">
        <v>1</v>
      </c>
      <c r="DB178" s="122">
        <v>20833</v>
      </c>
      <c r="DC178" s="122">
        <v>0.105</v>
      </c>
      <c r="DD178" s="122">
        <v>1.5</v>
      </c>
      <c r="DE178" s="122">
        <v>0.5</v>
      </c>
      <c r="DF178" s="16">
        <f t="shared" si="13"/>
        <v>9.9998400000000007</v>
      </c>
      <c r="DG178" s="122">
        <v>0</v>
      </c>
      <c r="DH178" s="122">
        <v>0</v>
      </c>
      <c r="DI178" s="122">
        <v>0</v>
      </c>
      <c r="DJ178" s="122">
        <v>30</v>
      </c>
      <c r="DK178" s="12" t="s">
        <v>203</v>
      </c>
      <c r="EA178" s="15" t="s">
        <v>191</v>
      </c>
      <c r="EC178" s="21" t="s">
        <v>36</v>
      </c>
      <c r="ED178" s="21">
        <v>10</v>
      </c>
      <c r="EE178" s="21">
        <v>8</v>
      </c>
      <c r="EF178" s="21">
        <v>4</v>
      </c>
      <c r="EN178" s="21" t="s">
        <v>92</v>
      </c>
      <c r="EP178" s="102" t="s">
        <v>333</v>
      </c>
      <c r="EX178" s="12" t="s">
        <v>158</v>
      </c>
      <c r="EY178">
        <v>7</v>
      </c>
      <c r="EZ178"/>
      <c r="FA178">
        <v>7</v>
      </c>
      <c r="FB178"/>
      <c r="FQ178" s="115">
        <v>0.90700000000000003</v>
      </c>
      <c r="GH178" s="128">
        <v>3.1099999999999999E-2</v>
      </c>
      <c r="GI178" s="128">
        <v>2.8400000000000002E-2</v>
      </c>
      <c r="GJ178" s="128">
        <v>3.1199999999999999E-2</v>
      </c>
      <c r="GK178" s="128">
        <v>3.56E-2</v>
      </c>
      <c r="GL178" s="128"/>
      <c r="GM178" s="128">
        <v>3.1300000000000001E-2</v>
      </c>
      <c r="GN178" s="128">
        <v>2.92E-2</v>
      </c>
      <c r="GO178" s="128">
        <v>3.1300000000000001E-2</v>
      </c>
      <c r="GP178" s="128">
        <v>3.56E-2</v>
      </c>
      <c r="GQ178"/>
    </row>
    <row r="179" spans="1:199" x14ac:dyDescent="0.2">
      <c r="A179" s="121" t="s">
        <v>318</v>
      </c>
      <c r="B179" s="12" t="s">
        <v>319</v>
      </c>
      <c r="C179" s="12" t="s">
        <v>16</v>
      </c>
      <c r="D179" s="12" t="s">
        <v>22</v>
      </c>
      <c r="E179" s="12" t="s">
        <v>324</v>
      </c>
      <c r="F179" s="14">
        <v>1</v>
      </c>
      <c r="G179" s="12">
        <v>100</v>
      </c>
      <c r="H179" s="12" t="s">
        <v>14</v>
      </c>
      <c r="I179" s="9" t="s">
        <v>50</v>
      </c>
      <c r="J179" s="12">
        <v>12</v>
      </c>
      <c r="L179" s="12" t="s">
        <v>9</v>
      </c>
      <c r="M179" s="14" t="s">
        <v>170</v>
      </c>
      <c r="O179" s="12" t="s">
        <v>54</v>
      </c>
      <c r="P179" s="12" t="s">
        <v>155</v>
      </c>
      <c r="U179" s="14" t="s">
        <v>156</v>
      </c>
      <c r="X179" s="14" t="s">
        <v>156</v>
      </c>
      <c r="AA179" s="13" t="s">
        <v>42</v>
      </c>
      <c r="AB179" s="122">
        <v>0.92578000000000005</v>
      </c>
      <c r="AD179" s="13">
        <v>8</v>
      </c>
      <c r="AE179" s="12">
        <v>0.1</v>
      </c>
      <c r="AF179" s="14">
        <v>5</v>
      </c>
      <c r="AH179" s="14">
        <v>400</v>
      </c>
      <c r="AI179" s="12">
        <v>0</v>
      </c>
      <c r="AJ179" s="12"/>
      <c r="AK179" s="12"/>
      <c r="AL179" s="14">
        <v>400</v>
      </c>
      <c r="AO179" s="12">
        <v>1</v>
      </c>
      <c r="AP179" s="12">
        <v>1</v>
      </c>
      <c r="AQ179" s="14">
        <v>2.5</v>
      </c>
      <c r="AS179" s="12">
        <v>2</v>
      </c>
      <c r="AT179" s="122" t="s">
        <v>326</v>
      </c>
      <c r="AV179" s="12" t="s">
        <v>188</v>
      </c>
      <c r="AW179" s="12" t="s">
        <v>44</v>
      </c>
      <c r="AX179" s="122">
        <v>-74</v>
      </c>
      <c r="AY179" s="122">
        <v>0.6</v>
      </c>
      <c r="BB179" s="12"/>
      <c r="CJ179" s="14">
        <v>2</v>
      </c>
      <c r="CK179" s="12" t="s">
        <v>245</v>
      </c>
      <c r="CL179" s="12">
        <v>250</v>
      </c>
      <c r="CM179" s="14">
        <v>1</v>
      </c>
      <c r="CN179" s="122">
        <v>100</v>
      </c>
      <c r="CO179" s="122">
        <v>0</v>
      </c>
      <c r="CP179" s="122">
        <v>1</v>
      </c>
      <c r="CQ179" s="122">
        <v>1</v>
      </c>
      <c r="CR179" s="16">
        <f t="shared" si="14"/>
        <v>0.2</v>
      </c>
      <c r="CS179" s="122">
        <v>0</v>
      </c>
      <c r="CT179" s="122">
        <v>0</v>
      </c>
      <c r="CU179" s="122">
        <v>0</v>
      </c>
      <c r="CV179" s="122">
        <v>10</v>
      </c>
      <c r="CW179" s="12" t="s">
        <v>203</v>
      </c>
      <c r="CY179" s="12" t="s">
        <v>248</v>
      </c>
      <c r="CZ179" s="12">
        <v>60</v>
      </c>
      <c r="DA179" s="14">
        <v>1</v>
      </c>
      <c r="DB179" s="122">
        <v>20833</v>
      </c>
      <c r="DC179" s="122">
        <v>0.105</v>
      </c>
      <c r="DD179" s="122">
        <v>1.5</v>
      </c>
      <c r="DE179" s="122">
        <v>0.5</v>
      </c>
      <c r="DF179" s="16">
        <f t="shared" si="13"/>
        <v>9.9998400000000007</v>
      </c>
      <c r="DG179" s="122">
        <v>0</v>
      </c>
      <c r="DH179" s="122">
        <v>0</v>
      </c>
      <c r="DI179" s="122">
        <v>0</v>
      </c>
      <c r="DJ179" s="122">
        <v>30</v>
      </c>
      <c r="DK179" s="12" t="s">
        <v>203</v>
      </c>
      <c r="EA179" s="15" t="s">
        <v>191</v>
      </c>
      <c r="EC179" s="21" t="s">
        <v>36</v>
      </c>
      <c r="ED179" s="21">
        <v>16</v>
      </c>
      <c r="EE179" s="21">
        <v>14</v>
      </c>
      <c r="EF179" s="21">
        <v>4</v>
      </c>
      <c r="EN179" s="21" t="s">
        <v>92</v>
      </c>
      <c r="EP179" s="102" t="s">
        <v>333</v>
      </c>
      <c r="EX179" s="12" t="s">
        <v>158</v>
      </c>
      <c r="EY179">
        <v>7</v>
      </c>
      <c r="EZ179"/>
      <c r="FA179">
        <v>7</v>
      </c>
      <c r="FB179"/>
      <c r="FQ179" s="115">
        <v>0.92059999999999997</v>
      </c>
      <c r="GH179" s="128">
        <v>1.4200000000000001E-2</v>
      </c>
      <c r="GI179" s="128">
        <v>1.01E-2</v>
      </c>
      <c r="GJ179" s="128">
        <v>1.3599999999999999E-2</v>
      </c>
      <c r="GK179" s="128">
        <v>1.8499999999999999E-2</v>
      </c>
      <c r="GL179" s="128"/>
      <c r="GM179" s="128">
        <v>1.44E-2</v>
      </c>
      <c r="GN179" s="128">
        <v>1.15E-2</v>
      </c>
      <c r="GO179" s="128">
        <v>1.37E-2</v>
      </c>
      <c r="GP179" s="128">
        <v>1.8599999999999998E-2</v>
      </c>
      <c r="GQ179"/>
    </row>
    <row r="180" spans="1:199" x14ac:dyDescent="0.2">
      <c r="A180" s="121" t="s">
        <v>317</v>
      </c>
      <c r="B180" s="12" t="s">
        <v>319</v>
      </c>
      <c r="C180" s="12" t="s">
        <v>16</v>
      </c>
      <c r="D180" s="12" t="s">
        <v>22</v>
      </c>
      <c r="E180" s="12" t="s">
        <v>324</v>
      </c>
      <c r="F180" s="14">
        <v>1</v>
      </c>
      <c r="G180" s="12">
        <v>100</v>
      </c>
      <c r="H180" s="12" t="s">
        <v>14</v>
      </c>
      <c r="I180" s="9" t="s">
        <v>50</v>
      </c>
      <c r="J180" s="12">
        <v>12</v>
      </c>
      <c r="L180" s="12" t="s">
        <v>9</v>
      </c>
      <c r="M180" s="14" t="s">
        <v>170</v>
      </c>
      <c r="O180" s="12" t="s">
        <v>54</v>
      </c>
      <c r="P180" s="12" t="s">
        <v>155</v>
      </c>
      <c r="U180" s="14" t="s">
        <v>156</v>
      </c>
      <c r="X180" s="14" t="s">
        <v>156</v>
      </c>
      <c r="AA180" s="13" t="s">
        <v>42</v>
      </c>
      <c r="AB180" s="122">
        <v>0.92578000000000005</v>
      </c>
      <c r="AD180" s="13">
        <v>8</v>
      </c>
      <c r="AE180" s="12">
        <v>0.1</v>
      </c>
      <c r="AF180" s="14">
        <v>5</v>
      </c>
      <c r="AH180" s="12">
        <v>400</v>
      </c>
      <c r="AI180" s="14">
        <v>0</v>
      </c>
      <c r="AJ180" s="12"/>
      <c r="AK180" s="12"/>
      <c r="AL180" s="12">
        <v>400</v>
      </c>
      <c r="AO180" s="12">
        <v>1</v>
      </c>
      <c r="AP180" s="12">
        <v>1</v>
      </c>
      <c r="AQ180" s="14">
        <v>2.5</v>
      </c>
      <c r="AS180" s="12">
        <v>2</v>
      </c>
      <c r="AT180" s="122" t="s">
        <v>326</v>
      </c>
      <c r="AV180" s="12" t="s">
        <v>188</v>
      </c>
      <c r="AW180" s="12" t="s">
        <v>44</v>
      </c>
      <c r="AX180" s="122">
        <v>-74</v>
      </c>
      <c r="AY180" s="122">
        <v>0.6</v>
      </c>
      <c r="BB180" s="12"/>
      <c r="CJ180" s="14">
        <v>2</v>
      </c>
      <c r="CK180" s="12" t="s">
        <v>245</v>
      </c>
      <c r="CL180" s="12">
        <v>250</v>
      </c>
      <c r="CM180" s="14">
        <v>1</v>
      </c>
      <c r="CN180" s="122">
        <v>100</v>
      </c>
      <c r="CO180" s="122">
        <v>0</v>
      </c>
      <c r="CP180" s="122">
        <v>1</v>
      </c>
      <c r="CQ180" s="122">
        <v>1</v>
      </c>
      <c r="CR180" s="16">
        <f t="shared" si="14"/>
        <v>0.2</v>
      </c>
      <c r="CS180" s="122">
        <v>0</v>
      </c>
      <c r="CT180" s="122">
        <v>0</v>
      </c>
      <c r="CU180" s="122">
        <v>0</v>
      </c>
      <c r="CV180" s="122">
        <v>10</v>
      </c>
      <c r="CW180" s="12" t="s">
        <v>203</v>
      </c>
      <c r="CY180" s="12" t="s">
        <v>248</v>
      </c>
      <c r="CZ180" s="12">
        <v>60</v>
      </c>
      <c r="DA180" s="14">
        <v>1</v>
      </c>
      <c r="DB180" s="122">
        <v>20833</v>
      </c>
      <c r="DC180" s="122">
        <v>0.105</v>
      </c>
      <c r="DD180" s="122">
        <v>1.5</v>
      </c>
      <c r="DE180" s="122">
        <v>0.5</v>
      </c>
      <c r="DF180" s="16">
        <f t="shared" si="13"/>
        <v>9.9998400000000007</v>
      </c>
      <c r="DG180" s="122">
        <v>0</v>
      </c>
      <c r="DH180" s="122">
        <v>0</v>
      </c>
      <c r="DI180" s="122">
        <v>0</v>
      </c>
      <c r="DJ180" s="122">
        <v>30</v>
      </c>
      <c r="DK180" s="12" t="s">
        <v>203</v>
      </c>
      <c r="EA180" s="15" t="s">
        <v>191</v>
      </c>
      <c r="EC180" s="21" t="s">
        <v>37</v>
      </c>
      <c r="ED180" s="21">
        <v>16</v>
      </c>
      <c r="EE180" s="21">
        <v>6</v>
      </c>
      <c r="EF180" s="21">
        <v>4</v>
      </c>
      <c r="EN180" s="21" t="s">
        <v>92</v>
      </c>
      <c r="EP180" s="102" t="s">
        <v>333</v>
      </c>
      <c r="EX180" s="12" t="s">
        <v>158</v>
      </c>
      <c r="EY180">
        <v>7</v>
      </c>
      <c r="EZ180"/>
      <c r="FA180">
        <v>7</v>
      </c>
      <c r="FB180"/>
      <c r="FQ180" s="115">
        <v>0.90480000000000005</v>
      </c>
      <c r="GH180" s="128">
        <v>0.1958</v>
      </c>
      <c r="GI180" s="128">
        <v>0.16520000000000001</v>
      </c>
      <c r="GJ180" s="128">
        <v>0.19650000000000001</v>
      </c>
      <c r="GK180" s="128">
        <v>0.21379999999999999</v>
      </c>
      <c r="GL180" s="128"/>
      <c r="GM180" s="128">
        <v>0.19689999999999999</v>
      </c>
      <c r="GN180" s="128">
        <v>0.1668</v>
      </c>
      <c r="GO180" s="128">
        <v>0.20100000000000001</v>
      </c>
      <c r="GP180" s="128">
        <v>0.2145</v>
      </c>
      <c r="GQ180"/>
    </row>
    <row r="181" spans="1:199" x14ac:dyDescent="0.2">
      <c r="A181" s="121" t="s">
        <v>317</v>
      </c>
      <c r="B181" s="12" t="s">
        <v>319</v>
      </c>
      <c r="C181" s="12" t="s">
        <v>16</v>
      </c>
      <c r="D181" s="12" t="s">
        <v>22</v>
      </c>
      <c r="E181" s="12" t="s">
        <v>324</v>
      </c>
      <c r="F181" s="14">
        <v>1</v>
      </c>
      <c r="G181" s="12">
        <v>100</v>
      </c>
      <c r="H181" s="12" t="s">
        <v>14</v>
      </c>
      <c r="I181" s="9" t="s">
        <v>50</v>
      </c>
      <c r="J181" s="12">
        <v>12</v>
      </c>
      <c r="L181" s="12" t="s">
        <v>9</v>
      </c>
      <c r="M181" s="14" t="s">
        <v>170</v>
      </c>
      <c r="O181" s="12" t="s">
        <v>54</v>
      </c>
      <c r="P181" s="12" t="s">
        <v>155</v>
      </c>
      <c r="U181" s="14" t="s">
        <v>156</v>
      </c>
      <c r="X181" s="14" t="s">
        <v>156</v>
      </c>
      <c r="AA181" s="13" t="s">
        <v>42</v>
      </c>
      <c r="AB181" s="122">
        <v>0.92578000000000005</v>
      </c>
      <c r="AD181" s="13">
        <v>8</v>
      </c>
      <c r="AE181" s="12">
        <v>0.1</v>
      </c>
      <c r="AF181" s="14">
        <v>5</v>
      </c>
      <c r="AH181" s="14">
        <v>400</v>
      </c>
      <c r="AI181" s="12">
        <v>0</v>
      </c>
      <c r="AJ181" s="12"/>
      <c r="AK181" s="12"/>
      <c r="AL181" s="14">
        <v>400</v>
      </c>
      <c r="AO181" s="12">
        <v>1</v>
      </c>
      <c r="AP181" s="12">
        <v>1</v>
      </c>
      <c r="AQ181" s="14">
        <v>2.5</v>
      </c>
      <c r="AS181" s="12">
        <v>2</v>
      </c>
      <c r="AT181" s="122" t="s">
        <v>326</v>
      </c>
      <c r="AV181" s="12" t="s">
        <v>188</v>
      </c>
      <c r="AW181" s="12" t="s">
        <v>44</v>
      </c>
      <c r="AX181" s="122">
        <v>-74</v>
      </c>
      <c r="AY181" s="122">
        <v>0.6</v>
      </c>
      <c r="BB181" s="12"/>
      <c r="CJ181" s="14">
        <v>2</v>
      </c>
      <c r="CK181" s="12" t="s">
        <v>245</v>
      </c>
      <c r="CL181" s="12">
        <v>250</v>
      </c>
      <c r="CM181" s="14">
        <v>1</v>
      </c>
      <c r="CN181" s="122">
        <v>100</v>
      </c>
      <c r="CO181" s="122">
        <v>0</v>
      </c>
      <c r="CP181" s="122">
        <v>1</v>
      </c>
      <c r="CQ181" s="122">
        <v>1</v>
      </c>
      <c r="CR181" s="16">
        <f t="shared" si="14"/>
        <v>0.2</v>
      </c>
      <c r="CS181" s="122">
        <v>0</v>
      </c>
      <c r="CT181" s="122">
        <v>0</v>
      </c>
      <c r="CU181" s="122">
        <v>0</v>
      </c>
      <c r="CV181" s="122">
        <v>10</v>
      </c>
      <c r="CW181" s="12" t="s">
        <v>203</v>
      </c>
      <c r="CY181" s="12" t="s">
        <v>248</v>
      </c>
      <c r="CZ181" s="12">
        <v>60</v>
      </c>
      <c r="DA181" s="14">
        <v>1</v>
      </c>
      <c r="DB181" s="122">
        <v>20833</v>
      </c>
      <c r="DC181" s="122">
        <v>0.105</v>
      </c>
      <c r="DD181" s="122">
        <v>1.5</v>
      </c>
      <c r="DE181" s="122">
        <v>0.5</v>
      </c>
      <c r="DF181" s="16">
        <f t="shared" si="13"/>
        <v>9.9998400000000007</v>
      </c>
      <c r="DG181" s="122">
        <v>0</v>
      </c>
      <c r="DH181" s="122">
        <v>0</v>
      </c>
      <c r="DI181" s="122">
        <v>0</v>
      </c>
      <c r="DJ181" s="122">
        <v>30</v>
      </c>
      <c r="DK181" s="12" t="s">
        <v>203</v>
      </c>
      <c r="EA181" s="15" t="s">
        <v>191</v>
      </c>
      <c r="EC181" s="21" t="s">
        <v>87</v>
      </c>
      <c r="ED181" s="21"/>
      <c r="EE181" s="21"/>
      <c r="EF181" s="21"/>
      <c r="EN181" s="21" t="s">
        <v>92</v>
      </c>
      <c r="EP181" s="102" t="s">
        <v>333</v>
      </c>
      <c r="EX181" s="12" t="s">
        <v>158</v>
      </c>
      <c r="EY181">
        <v>7</v>
      </c>
      <c r="EZ181"/>
      <c r="FA181">
        <v>7</v>
      </c>
      <c r="FB181"/>
      <c r="FQ181" s="115">
        <v>0.91159999999999997</v>
      </c>
      <c r="GH181" s="128">
        <v>0.22650000000000001</v>
      </c>
      <c r="GI181" s="128">
        <v>0.19389999999999999</v>
      </c>
      <c r="GJ181" s="128">
        <v>0.2351</v>
      </c>
      <c r="GK181" s="128">
        <v>0.2626</v>
      </c>
      <c r="GL181" s="128"/>
      <c r="GM181" s="128">
        <v>0.2273</v>
      </c>
      <c r="GN181" s="128">
        <v>0.20119999999999999</v>
      </c>
      <c r="GO181" s="128">
        <v>0.23860000000000001</v>
      </c>
      <c r="GP181" s="128">
        <v>0.26379999999999998</v>
      </c>
      <c r="GQ181"/>
    </row>
    <row r="182" spans="1:199" x14ac:dyDescent="0.2">
      <c r="A182" s="121" t="s">
        <v>318</v>
      </c>
      <c r="B182" s="12" t="s">
        <v>319</v>
      </c>
      <c r="C182" s="12" t="s">
        <v>16</v>
      </c>
      <c r="D182" s="12" t="s">
        <v>0</v>
      </c>
      <c r="E182" s="12" t="s">
        <v>332</v>
      </c>
      <c r="F182" s="14">
        <v>1</v>
      </c>
      <c r="G182" s="12">
        <v>100</v>
      </c>
      <c r="H182" s="12" t="s">
        <v>14</v>
      </c>
      <c r="I182" s="9" t="s">
        <v>47</v>
      </c>
      <c r="J182" s="12">
        <v>90</v>
      </c>
      <c r="L182" s="12" t="s">
        <v>11</v>
      </c>
      <c r="M182" s="14" t="s">
        <v>170</v>
      </c>
      <c r="O182" s="12" t="s">
        <v>54</v>
      </c>
      <c r="P182" s="12" t="s">
        <v>155</v>
      </c>
      <c r="R182" s="14" t="s">
        <v>156</v>
      </c>
      <c r="U182" s="14" t="s">
        <v>156</v>
      </c>
      <c r="X182" s="14" t="s">
        <v>156</v>
      </c>
      <c r="AA182" s="13" t="s">
        <v>42</v>
      </c>
      <c r="AB182" s="122">
        <v>0.92578000000000005</v>
      </c>
      <c r="AD182" s="13">
        <v>8</v>
      </c>
      <c r="AE182" s="12">
        <v>0.1</v>
      </c>
      <c r="AF182" s="14">
        <v>5</v>
      </c>
      <c r="AH182" s="14">
        <v>400</v>
      </c>
      <c r="AI182" s="14">
        <v>0</v>
      </c>
      <c r="AJ182" s="12"/>
      <c r="AK182" s="12"/>
      <c r="AL182" s="14">
        <v>400</v>
      </c>
      <c r="AO182" s="12">
        <v>1</v>
      </c>
      <c r="AP182" s="12">
        <v>1</v>
      </c>
      <c r="AQ182" s="14">
        <v>2.5</v>
      </c>
      <c r="AS182" s="12">
        <v>2</v>
      </c>
      <c r="AT182" s="14">
        <v>2</v>
      </c>
      <c r="AV182" s="12" t="s">
        <v>188</v>
      </c>
      <c r="AW182" s="12" t="s">
        <v>44</v>
      </c>
      <c r="AX182" s="14">
        <v>-80</v>
      </c>
      <c r="AY182" s="14">
        <v>0.8</v>
      </c>
      <c r="BA182" s="14" t="s">
        <v>163</v>
      </c>
      <c r="BB182" s="12" t="s">
        <v>25</v>
      </c>
      <c r="BC182" s="12">
        <v>30</v>
      </c>
      <c r="BD182" s="12">
        <v>1</v>
      </c>
      <c r="BE182" s="12">
        <v>60</v>
      </c>
      <c r="BF182" s="12" t="s">
        <v>242</v>
      </c>
      <c r="BG182" s="12">
        <v>60</v>
      </c>
      <c r="BH182" s="14">
        <v>1</v>
      </c>
      <c r="BI182" s="122">
        <v>62500</v>
      </c>
      <c r="BJ182" s="122">
        <v>0.105</v>
      </c>
      <c r="BK182" s="122">
        <v>1.5</v>
      </c>
      <c r="BL182" s="122">
        <v>0.5</v>
      </c>
      <c r="BM182" s="16">
        <f t="shared" ref="BM182:BM184" si="15">BG182*BI182*8*BH182/1000000</f>
        <v>30</v>
      </c>
      <c r="BN182" s="122">
        <v>2</v>
      </c>
      <c r="BO182" s="122">
        <v>-4</v>
      </c>
      <c r="BP182" s="122">
        <v>4</v>
      </c>
      <c r="BQ182" s="12">
        <v>10</v>
      </c>
      <c r="BR182" s="12" t="s">
        <v>203</v>
      </c>
      <c r="CH182" s="15" t="s">
        <v>191</v>
      </c>
      <c r="CJ182" s="14">
        <v>1</v>
      </c>
      <c r="CK182" s="12" t="s">
        <v>245</v>
      </c>
      <c r="CL182" s="12">
        <v>250</v>
      </c>
      <c r="CM182" s="14">
        <v>1</v>
      </c>
      <c r="CN182" s="122">
        <v>100</v>
      </c>
      <c r="CO182" s="122">
        <v>0</v>
      </c>
      <c r="CP182" s="122">
        <v>1</v>
      </c>
      <c r="CQ182" s="122">
        <v>1</v>
      </c>
      <c r="CR182" s="16">
        <f t="shared" si="14"/>
        <v>0.2</v>
      </c>
      <c r="CS182" s="122">
        <v>0</v>
      </c>
      <c r="CT182" s="122">
        <v>0</v>
      </c>
      <c r="CU182" s="122">
        <v>0</v>
      </c>
      <c r="CV182" s="122">
        <v>10</v>
      </c>
      <c r="CW182" s="12" t="s">
        <v>203</v>
      </c>
      <c r="EA182" s="15" t="s">
        <v>191</v>
      </c>
      <c r="EC182" s="21" t="s">
        <v>190</v>
      </c>
      <c r="ED182" s="21"/>
      <c r="EE182" s="21"/>
      <c r="EF182" s="21"/>
      <c r="EN182" s="21" t="s">
        <v>92</v>
      </c>
      <c r="EP182" s="102" t="s">
        <v>333</v>
      </c>
      <c r="EX182" s="12" t="s">
        <v>158</v>
      </c>
      <c r="EY182">
        <v>5</v>
      </c>
      <c r="EZ182"/>
      <c r="FA182">
        <v>10</v>
      </c>
      <c r="FB182"/>
      <c r="FC182" s="115">
        <v>1</v>
      </c>
      <c r="GH182" s="128" t="s">
        <v>336</v>
      </c>
      <c r="GI182" s="128" t="s">
        <v>337</v>
      </c>
      <c r="GJ182" s="128" t="s">
        <v>337</v>
      </c>
      <c r="GK182" s="128" t="s">
        <v>337</v>
      </c>
      <c r="GL182" s="128"/>
      <c r="GM182" s="128" t="s">
        <v>336</v>
      </c>
      <c r="GN182" s="128" t="s">
        <v>337</v>
      </c>
      <c r="GO182" s="128" t="s">
        <v>337</v>
      </c>
      <c r="GP182" s="128" t="s">
        <v>337</v>
      </c>
      <c r="GQ182"/>
    </row>
    <row r="183" spans="1:199" x14ac:dyDescent="0.2">
      <c r="A183" s="121" t="s">
        <v>317</v>
      </c>
      <c r="B183" s="12" t="s">
        <v>319</v>
      </c>
      <c r="C183" s="12" t="s">
        <v>16</v>
      </c>
      <c r="D183" s="12" t="s">
        <v>0</v>
      </c>
      <c r="E183" s="12" t="s">
        <v>332</v>
      </c>
      <c r="F183" s="14">
        <v>1</v>
      </c>
      <c r="G183" s="12">
        <v>100</v>
      </c>
      <c r="H183" s="12" t="s">
        <v>14</v>
      </c>
      <c r="I183" s="9" t="s">
        <v>47</v>
      </c>
      <c r="J183" s="12">
        <v>90</v>
      </c>
      <c r="L183" s="12" t="s">
        <v>11</v>
      </c>
      <c r="M183" s="14" t="s">
        <v>170</v>
      </c>
      <c r="O183" s="12" t="s">
        <v>54</v>
      </c>
      <c r="P183" s="12" t="s">
        <v>155</v>
      </c>
      <c r="R183" s="14" t="s">
        <v>156</v>
      </c>
      <c r="U183" s="14" t="s">
        <v>156</v>
      </c>
      <c r="X183" s="14" t="s">
        <v>156</v>
      </c>
      <c r="AA183" s="13" t="s">
        <v>42</v>
      </c>
      <c r="AB183" s="122">
        <v>0.92578000000000005</v>
      </c>
      <c r="AD183" s="13">
        <v>8</v>
      </c>
      <c r="AE183" s="12">
        <v>0.1</v>
      </c>
      <c r="AF183" s="14">
        <v>5</v>
      </c>
      <c r="AH183" s="12">
        <v>400</v>
      </c>
      <c r="AI183" s="12">
        <v>0</v>
      </c>
      <c r="AJ183" s="12"/>
      <c r="AK183" s="12"/>
      <c r="AL183" s="12">
        <v>400</v>
      </c>
      <c r="AO183" s="12">
        <v>1</v>
      </c>
      <c r="AP183" s="12">
        <v>1</v>
      </c>
      <c r="AQ183" s="14">
        <v>2.5</v>
      </c>
      <c r="AS183" s="12">
        <v>2</v>
      </c>
      <c r="AT183" s="14">
        <v>2</v>
      </c>
      <c r="AV183" s="12" t="s">
        <v>188</v>
      </c>
      <c r="AW183" s="12" t="s">
        <v>44</v>
      </c>
      <c r="AX183" s="14">
        <v>-80</v>
      </c>
      <c r="AY183" s="14">
        <v>0.8</v>
      </c>
      <c r="BA183" s="14" t="s">
        <v>163</v>
      </c>
      <c r="BB183" s="12" t="s">
        <v>25</v>
      </c>
      <c r="BC183" s="12">
        <v>30</v>
      </c>
      <c r="BD183" s="12">
        <v>1</v>
      </c>
      <c r="BE183" s="12">
        <v>60</v>
      </c>
      <c r="BF183" s="12" t="s">
        <v>242</v>
      </c>
      <c r="BG183" s="12">
        <v>60</v>
      </c>
      <c r="BH183" s="14">
        <v>1</v>
      </c>
      <c r="BI183" s="122">
        <v>62500</v>
      </c>
      <c r="BJ183" s="122">
        <v>0.105</v>
      </c>
      <c r="BK183" s="122">
        <v>1.5</v>
      </c>
      <c r="BL183" s="122">
        <v>0.5</v>
      </c>
      <c r="BM183" s="16">
        <f t="shared" si="15"/>
        <v>30</v>
      </c>
      <c r="BN183" s="122">
        <v>2</v>
      </c>
      <c r="BO183" s="122">
        <v>-4</v>
      </c>
      <c r="BP183" s="122">
        <v>4</v>
      </c>
      <c r="BQ183" s="12">
        <v>10</v>
      </c>
      <c r="BR183" s="12" t="s">
        <v>203</v>
      </c>
      <c r="CH183" s="15" t="s">
        <v>191</v>
      </c>
      <c r="CJ183" s="14">
        <v>1</v>
      </c>
      <c r="CK183" s="12" t="s">
        <v>245</v>
      </c>
      <c r="CL183" s="12">
        <v>250</v>
      </c>
      <c r="CM183" s="14">
        <v>1</v>
      </c>
      <c r="CN183" s="122">
        <v>100</v>
      </c>
      <c r="CO183" s="122">
        <v>0</v>
      </c>
      <c r="CP183" s="122">
        <v>1</v>
      </c>
      <c r="CQ183" s="122">
        <v>1</v>
      </c>
      <c r="CR183" s="16">
        <f t="shared" si="14"/>
        <v>0.2</v>
      </c>
      <c r="CS183" s="122">
        <v>0</v>
      </c>
      <c r="CT183" s="122">
        <v>0</v>
      </c>
      <c r="CU183" s="122">
        <v>0</v>
      </c>
      <c r="CV183" s="122">
        <v>10</v>
      </c>
      <c r="CW183" s="12" t="s">
        <v>203</v>
      </c>
      <c r="EA183" s="15" t="s">
        <v>191</v>
      </c>
      <c r="EC183" s="21" t="s">
        <v>36</v>
      </c>
      <c r="ED183" s="21">
        <v>10</v>
      </c>
      <c r="EE183" s="21">
        <v>8</v>
      </c>
      <c r="EF183" s="21">
        <v>4</v>
      </c>
      <c r="EN183" s="21" t="s">
        <v>92</v>
      </c>
      <c r="EP183" s="102" t="s">
        <v>333</v>
      </c>
      <c r="EX183" s="12" t="s">
        <v>158</v>
      </c>
      <c r="EY183">
        <v>5</v>
      </c>
      <c r="EZ183"/>
      <c r="FA183">
        <v>10</v>
      </c>
      <c r="FB183"/>
      <c r="FC183" s="115">
        <v>1</v>
      </c>
      <c r="GH183" s="128">
        <v>3.7100000000000001E-2</v>
      </c>
      <c r="GI183" s="128">
        <v>2.58E-2</v>
      </c>
      <c r="GJ183" s="128">
        <v>3.7900000000000003E-2</v>
      </c>
      <c r="GK183" s="128">
        <v>4.3700000000000003E-2</v>
      </c>
      <c r="GL183" s="128"/>
      <c r="GM183" s="128">
        <v>3.7100000000000001E-2</v>
      </c>
      <c r="GN183" s="128">
        <v>2.58E-2</v>
      </c>
      <c r="GO183" s="128">
        <v>3.7900000000000003E-2</v>
      </c>
      <c r="GP183" s="128">
        <v>4.3700000000000003E-2</v>
      </c>
      <c r="GQ183"/>
    </row>
    <row r="184" spans="1:199" x14ac:dyDescent="0.2">
      <c r="A184" s="121" t="s">
        <v>318</v>
      </c>
      <c r="B184" s="12" t="s">
        <v>319</v>
      </c>
      <c r="C184" s="12" t="s">
        <v>16</v>
      </c>
      <c r="D184" s="12" t="s">
        <v>0</v>
      </c>
      <c r="E184" s="12" t="s">
        <v>332</v>
      </c>
      <c r="F184" s="14">
        <v>1</v>
      </c>
      <c r="G184" s="12">
        <v>100</v>
      </c>
      <c r="H184" s="12" t="s">
        <v>14</v>
      </c>
      <c r="I184" s="9" t="s">
        <v>47</v>
      </c>
      <c r="J184" s="12">
        <v>90</v>
      </c>
      <c r="L184" s="12" t="s">
        <v>11</v>
      </c>
      <c r="M184" s="14" t="s">
        <v>170</v>
      </c>
      <c r="O184" s="12" t="s">
        <v>54</v>
      </c>
      <c r="P184" s="12" t="s">
        <v>155</v>
      </c>
      <c r="R184" s="14" t="s">
        <v>156</v>
      </c>
      <c r="U184" s="14" t="s">
        <v>156</v>
      </c>
      <c r="X184" s="14" t="s">
        <v>156</v>
      </c>
      <c r="AA184" s="13" t="s">
        <v>42</v>
      </c>
      <c r="AB184" s="122">
        <v>0.92578000000000005</v>
      </c>
      <c r="AD184" s="13">
        <v>8</v>
      </c>
      <c r="AE184" s="12">
        <v>0.1</v>
      </c>
      <c r="AF184" s="14">
        <v>5</v>
      </c>
      <c r="AH184" s="14">
        <v>400</v>
      </c>
      <c r="AI184" s="14">
        <v>0</v>
      </c>
      <c r="AJ184" s="12"/>
      <c r="AK184" s="12"/>
      <c r="AL184" s="14">
        <v>400</v>
      </c>
      <c r="AO184" s="12">
        <v>1</v>
      </c>
      <c r="AP184" s="12">
        <v>1</v>
      </c>
      <c r="AQ184" s="14">
        <v>2.5</v>
      </c>
      <c r="AS184" s="12">
        <v>2</v>
      </c>
      <c r="AT184" s="14">
        <v>2</v>
      </c>
      <c r="AV184" s="12" t="s">
        <v>188</v>
      </c>
      <c r="AW184" s="12" t="s">
        <v>44</v>
      </c>
      <c r="AX184" s="14">
        <v>-80</v>
      </c>
      <c r="AY184" s="14">
        <v>0.8</v>
      </c>
      <c r="BA184" s="14" t="s">
        <v>163</v>
      </c>
      <c r="BB184" s="12" t="s">
        <v>25</v>
      </c>
      <c r="BC184" s="12">
        <v>30</v>
      </c>
      <c r="BD184" s="12">
        <v>1</v>
      </c>
      <c r="BE184" s="12">
        <v>60</v>
      </c>
      <c r="BF184" s="12" t="s">
        <v>242</v>
      </c>
      <c r="BG184" s="12">
        <v>60</v>
      </c>
      <c r="BH184" s="14">
        <v>1</v>
      </c>
      <c r="BI184" s="122">
        <v>62500</v>
      </c>
      <c r="BJ184" s="122">
        <v>0.105</v>
      </c>
      <c r="BK184" s="122">
        <v>1.5</v>
      </c>
      <c r="BL184" s="122">
        <v>0.5</v>
      </c>
      <c r="BM184" s="16">
        <f t="shared" si="15"/>
        <v>30</v>
      </c>
      <c r="BN184" s="122">
        <v>2</v>
      </c>
      <c r="BO184" s="122">
        <v>-4</v>
      </c>
      <c r="BP184" s="122">
        <v>4</v>
      </c>
      <c r="BQ184" s="12">
        <v>10</v>
      </c>
      <c r="BR184" s="12" t="s">
        <v>203</v>
      </c>
      <c r="CH184" s="15" t="s">
        <v>191</v>
      </c>
      <c r="CJ184" s="14">
        <v>1</v>
      </c>
      <c r="CK184" s="12" t="s">
        <v>245</v>
      </c>
      <c r="CL184" s="12">
        <v>250</v>
      </c>
      <c r="CM184" s="14">
        <v>1</v>
      </c>
      <c r="CN184" s="122">
        <v>100</v>
      </c>
      <c r="CO184" s="122">
        <v>0</v>
      </c>
      <c r="CP184" s="122">
        <v>1</v>
      </c>
      <c r="CQ184" s="122">
        <v>1</v>
      </c>
      <c r="CR184" s="16">
        <f t="shared" si="14"/>
        <v>0.2</v>
      </c>
      <c r="CS184" s="122">
        <v>0</v>
      </c>
      <c r="CT184" s="122">
        <v>0</v>
      </c>
      <c r="CU184" s="122">
        <v>0</v>
      </c>
      <c r="CV184" s="122">
        <v>10</v>
      </c>
      <c r="CW184" s="12" t="s">
        <v>203</v>
      </c>
      <c r="EA184" s="15" t="s">
        <v>191</v>
      </c>
      <c r="EC184" s="21" t="s">
        <v>36</v>
      </c>
      <c r="ED184" s="21">
        <v>16</v>
      </c>
      <c r="EE184" s="21">
        <v>14</v>
      </c>
      <c r="EF184" s="21">
        <v>4</v>
      </c>
      <c r="EN184" s="21" t="s">
        <v>92</v>
      </c>
      <c r="EP184" s="102" t="s">
        <v>333</v>
      </c>
      <c r="EX184" s="12" t="s">
        <v>158</v>
      </c>
      <c r="EY184">
        <v>5</v>
      </c>
      <c r="EZ184"/>
      <c r="FA184">
        <v>10</v>
      </c>
      <c r="FB184"/>
      <c r="FC184" s="115">
        <v>1</v>
      </c>
      <c r="GH184" s="128">
        <v>3.6400000000000002E-2</v>
      </c>
      <c r="GI184" s="128">
        <v>2.3199999999999998E-2</v>
      </c>
      <c r="GJ184" s="128">
        <v>3.4500000000000003E-2</v>
      </c>
      <c r="GK184" s="128">
        <v>3.9699999999999999E-2</v>
      </c>
      <c r="GL184" s="128"/>
      <c r="GM184" s="128">
        <v>3.6400000000000002E-2</v>
      </c>
      <c r="GN184" s="128">
        <v>2.3199999999999998E-2</v>
      </c>
      <c r="GO184" s="128">
        <v>3.4500000000000003E-2</v>
      </c>
      <c r="GP184" s="128">
        <v>3.9699999999999999E-2</v>
      </c>
      <c r="GQ184"/>
    </row>
    <row r="185" spans="1:199" x14ac:dyDescent="0.2">
      <c r="A185" s="121" t="s">
        <v>317</v>
      </c>
      <c r="B185" s="12" t="s">
        <v>319</v>
      </c>
      <c r="C185" s="12" t="s">
        <v>16</v>
      </c>
      <c r="D185" s="12" t="s">
        <v>0</v>
      </c>
      <c r="E185" s="12" t="s">
        <v>332</v>
      </c>
      <c r="F185" s="14">
        <v>1</v>
      </c>
      <c r="G185" s="12">
        <v>100</v>
      </c>
      <c r="H185" s="12" t="s">
        <v>14</v>
      </c>
      <c r="I185" s="9" t="s">
        <v>47</v>
      </c>
      <c r="J185" s="12">
        <v>90</v>
      </c>
      <c r="L185" s="12" t="s">
        <v>11</v>
      </c>
      <c r="M185" s="14" t="s">
        <v>170</v>
      </c>
      <c r="O185" s="12" t="s">
        <v>54</v>
      </c>
      <c r="P185" s="12" t="s">
        <v>155</v>
      </c>
      <c r="R185" s="14" t="s">
        <v>156</v>
      </c>
      <c r="U185" s="14" t="s">
        <v>156</v>
      </c>
      <c r="X185" s="14" t="s">
        <v>156</v>
      </c>
      <c r="AA185" s="13" t="s">
        <v>42</v>
      </c>
      <c r="AB185" s="122">
        <v>0.92578000000000005</v>
      </c>
      <c r="AD185" s="13">
        <v>8</v>
      </c>
      <c r="AE185" s="12">
        <v>0.1</v>
      </c>
      <c r="AF185" s="14">
        <v>5</v>
      </c>
      <c r="AH185" s="12">
        <v>400</v>
      </c>
      <c r="AI185" s="12">
        <v>0</v>
      </c>
      <c r="AJ185" s="12"/>
      <c r="AK185" s="12"/>
      <c r="AL185" s="12">
        <v>400</v>
      </c>
      <c r="AO185" s="12">
        <v>1</v>
      </c>
      <c r="AP185" s="12">
        <v>1</v>
      </c>
      <c r="AQ185" s="14">
        <v>2.5</v>
      </c>
      <c r="AS185" s="12">
        <v>2</v>
      </c>
      <c r="AT185" s="14">
        <v>2</v>
      </c>
      <c r="AV185" s="12" t="s">
        <v>188</v>
      </c>
      <c r="AW185" s="12" t="s">
        <v>44</v>
      </c>
      <c r="AX185" s="14">
        <v>-80</v>
      </c>
      <c r="AY185" s="14">
        <v>0.8</v>
      </c>
      <c r="BA185" s="14" t="s">
        <v>163</v>
      </c>
      <c r="BB185" s="12" t="s">
        <v>25</v>
      </c>
      <c r="BC185" s="12">
        <v>30</v>
      </c>
      <c r="BD185" s="12">
        <v>1</v>
      </c>
      <c r="BE185" s="12">
        <v>60</v>
      </c>
      <c r="BF185" s="12" t="s">
        <v>242</v>
      </c>
      <c r="BG185" s="12">
        <v>60</v>
      </c>
      <c r="BH185" s="14">
        <v>1</v>
      </c>
      <c r="BI185" s="122">
        <v>62500</v>
      </c>
      <c r="BJ185" s="122">
        <v>0.105</v>
      </c>
      <c r="BK185" s="122">
        <v>1.5</v>
      </c>
      <c r="BL185" s="122">
        <v>0.5</v>
      </c>
      <c r="BM185" s="16">
        <f t="shared" ref="BM185:BM248" si="16">BG185*BI185*8*BH185/1000000</f>
        <v>30</v>
      </c>
      <c r="BN185" s="122">
        <v>2</v>
      </c>
      <c r="BO185" s="122">
        <v>-4</v>
      </c>
      <c r="BP185" s="122">
        <v>4</v>
      </c>
      <c r="BQ185" s="12">
        <v>10</v>
      </c>
      <c r="BR185" s="12" t="s">
        <v>203</v>
      </c>
      <c r="CH185" s="15" t="s">
        <v>191</v>
      </c>
      <c r="CJ185" s="14">
        <v>1</v>
      </c>
      <c r="CK185" s="12" t="s">
        <v>245</v>
      </c>
      <c r="CL185" s="12">
        <v>250</v>
      </c>
      <c r="CM185" s="14">
        <v>1</v>
      </c>
      <c r="CN185" s="122">
        <v>100</v>
      </c>
      <c r="CO185" s="122">
        <v>0</v>
      </c>
      <c r="CP185" s="122">
        <v>1</v>
      </c>
      <c r="CQ185" s="122">
        <v>1</v>
      </c>
      <c r="CR185" s="16">
        <f t="shared" si="14"/>
        <v>0.2</v>
      </c>
      <c r="CS185" s="122">
        <v>0</v>
      </c>
      <c r="CT185" s="122">
        <v>0</v>
      </c>
      <c r="CU185" s="122">
        <v>0</v>
      </c>
      <c r="CV185" s="122">
        <v>10</v>
      </c>
      <c r="CW185" s="12" t="s">
        <v>203</v>
      </c>
      <c r="EA185" s="15" t="s">
        <v>191</v>
      </c>
      <c r="EC185" s="21" t="s">
        <v>37</v>
      </c>
      <c r="ED185" s="21">
        <v>16</v>
      </c>
      <c r="EE185" s="21">
        <v>6</v>
      </c>
      <c r="EF185" s="21">
        <v>4</v>
      </c>
      <c r="EN185" s="21" t="s">
        <v>92</v>
      </c>
      <c r="EP185" s="102" t="s">
        <v>333</v>
      </c>
      <c r="EX185" s="12" t="s">
        <v>158</v>
      </c>
      <c r="EY185">
        <v>5</v>
      </c>
      <c r="EZ185"/>
      <c r="FA185">
        <v>10</v>
      </c>
      <c r="FB185"/>
      <c r="FC185" s="115">
        <v>1</v>
      </c>
      <c r="GH185" s="128">
        <v>0.25119999999999998</v>
      </c>
      <c r="GI185" s="128">
        <v>0.2009</v>
      </c>
      <c r="GJ185" s="128">
        <v>0.25309999999999999</v>
      </c>
      <c r="GK185" s="128">
        <v>0.28449999999999998</v>
      </c>
      <c r="GL185" s="128"/>
      <c r="GM185" s="128">
        <v>0.25119999999999998</v>
      </c>
      <c r="GN185" s="128">
        <v>0.2009</v>
      </c>
      <c r="GO185" s="128">
        <v>0.25309999999999999</v>
      </c>
      <c r="GP185" s="128">
        <v>0.28449999999999998</v>
      </c>
      <c r="GQ185"/>
    </row>
    <row r="186" spans="1:199" x14ac:dyDescent="0.2">
      <c r="A186" s="121" t="s">
        <v>318</v>
      </c>
      <c r="B186" s="12" t="s">
        <v>319</v>
      </c>
      <c r="C186" s="12" t="s">
        <v>16</v>
      </c>
      <c r="D186" s="12" t="s">
        <v>0</v>
      </c>
      <c r="E186" s="12" t="s">
        <v>332</v>
      </c>
      <c r="F186" s="14">
        <v>1</v>
      </c>
      <c r="G186" s="12">
        <v>100</v>
      </c>
      <c r="H186" s="12" t="s">
        <v>14</v>
      </c>
      <c r="I186" s="9" t="s">
        <v>47</v>
      </c>
      <c r="J186" s="12">
        <v>90</v>
      </c>
      <c r="L186" s="12" t="s">
        <v>11</v>
      </c>
      <c r="M186" s="14" t="s">
        <v>170</v>
      </c>
      <c r="O186" s="12" t="s">
        <v>54</v>
      </c>
      <c r="P186" s="12" t="s">
        <v>155</v>
      </c>
      <c r="R186" s="14" t="s">
        <v>156</v>
      </c>
      <c r="U186" s="14" t="s">
        <v>156</v>
      </c>
      <c r="X186" s="14" t="s">
        <v>156</v>
      </c>
      <c r="AA186" s="13" t="s">
        <v>42</v>
      </c>
      <c r="AB186" s="122">
        <v>0.92578000000000005</v>
      </c>
      <c r="AD186" s="13">
        <v>8</v>
      </c>
      <c r="AE186" s="12">
        <v>0.1</v>
      </c>
      <c r="AF186" s="14">
        <v>5</v>
      </c>
      <c r="AH186" s="14">
        <v>400</v>
      </c>
      <c r="AI186" s="14">
        <v>0</v>
      </c>
      <c r="AJ186" s="12"/>
      <c r="AK186" s="12"/>
      <c r="AL186" s="14">
        <v>400</v>
      </c>
      <c r="AO186" s="12">
        <v>1</v>
      </c>
      <c r="AP186" s="12">
        <v>1</v>
      </c>
      <c r="AQ186" s="14">
        <v>2.5</v>
      </c>
      <c r="AS186" s="12">
        <v>2</v>
      </c>
      <c r="AT186" s="14">
        <v>2</v>
      </c>
      <c r="AV186" s="12" t="s">
        <v>188</v>
      </c>
      <c r="AW186" s="12" t="s">
        <v>44</v>
      </c>
      <c r="AX186" s="14">
        <v>-80</v>
      </c>
      <c r="AY186" s="14">
        <v>0.8</v>
      </c>
      <c r="BA186" s="14" t="s">
        <v>163</v>
      </c>
      <c r="BB186" s="12" t="s">
        <v>25</v>
      </c>
      <c r="BC186" s="12">
        <v>30</v>
      </c>
      <c r="BD186" s="12">
        <v>1</v>
      </c>
      <c r="BE186" s="12">
        <v>60</v>
      </c>
      <c r="BF186" s="12" t="s">
        <v>242</v>
      </c>
      <c r="BG186" s="12">
        <v>60</v>
      </c>
      <c r="BH186" s="14">
        <v>1</v>
      </c>
      <c r="BI186" s="122">
        <v>62500</v>
      </c>
      <c r="BJ186" s="122">
        <v>0.105</v>
      </c>
      <c r="BK186" s="122">
        <v>1.5</v>
      </c>
      <c r="BL186" s="122">
        <v>0.5</v>
      </c>
      <c r="BM186" s="16">
        <f t="shared" si="16"/>
        <v>30</v>
      </c>
      <c r="BN186" s="122">
        <v>2</v>
      </c>
      <c r="BO186" s="122">
        <v>-4</v>
      </c>
      <c r="BP186" s="122">
        <v>4</v>
      </c>
      <c r="BQ186" s="12">
        <v>10</v>
      </c>
      <c r="BR186" s="12" t="s">
        <v>203</v>
      </c>
      <c r="CH186" s="15" t="s">
        <v>191</v>
      </c>
      <c r="CJ186" s="14">
        <v>1</v>
      </c>
      <c r="CK186" s="12" t="s">
        <v>245</v>
      </c>
      <c r="CL186" s="12">
        <v>250</v>
      </c>
      <c r="CM186" s="14">
        <v>1</v>
      </c>
      <c r="CN186" s="122">
        <v>100</v>
      </c>
      <c r="CO186" s="122">
        <v>0</v>
      </c>
      <c r="CP186" s="122">
        <v>1</v>
      </c>
      <c r="CQ186" s="122">
        <v>1</v>
      </c>
      <c r="CR186" s="16">
        <f t="shared" si="14"/>
        <v>0.2</v>
      </c>
      <c r="CS186" s="122">
        <v>0</v>
      </c>
      <c r="CT186" s="122">
        <v>0</v>
      </c>
      <c r="CU186" s="122">
        <v>0</v>
      </c>
      <c r="CV186" s="122">
        <v>10</v>
      </c>
      <c r="CW186" s="12" t="s">
        <v>203</v>
      </c>
      <c r="EA186" s="15" t="s">
        <v>191</v>
      </c>
      <c r="EC186" s="21" t="s">
        <v>87</v>
      </c>
      <c r="ED186" s="21"/>
      <c r="EE186" s="21"/>
      <c r="EF186" s="21"/>
      <c r="EN186" s="21" t="s">
        <v>92</v>
      </c>
      <c r="EP186" s="102" t="s">
        <v>333</v>
      </c>
      <c r="EX186" s="12" t="s">
        <v>158</v>
      </c>
      <c r="EY186">
        <v>5</v>
      </c>
      <c r="EZ186"/>
      <c r="FA186">
        <v>10</v>
      </c>
      <c r="FB186"/>
      <c r="FC186" s="115">
        <v>1</v>
      </c>
      <c r="GH186" s="128">
        <v>0.3523</v>
      </c>
      <c r="GI186" s="128">
        <v>0.31759999999999999</v>
      </c>
      <c r="GJ186" s="128">
        <v>0.35620000000000002</v>
      </c>
      <c r="GK186" s="128">
        <v>0.38829999999999998</v>
      </c>
      <c r="GL186" s="128"/>
      <c r="GM186" s="128">
        <v>0.3523</v>
      </c>
      <c r="GN186" s="128">
        <v>0.31759999999999999</v>
      </c>
      <c r="GO186" s="128">
        <v>0.35620000000000002</v>
      </c>
      <c r="GP186" s="128">
        <v>0.38829999999999998</v>
      </c>
      <c r="GQ186"/>
    </row>
    <row r="187" spans="1:199" x14ac:dyDescent="0.2">
      <c r="A187" s="121" t="s">
        <v>317</v>
      </c>
      <c r="B187" s="12" t="s">
        <v>319</v>
      </c>
      <c r="C187" s="12" t="s">
        <v>16</v>
      </c>
      <c r="D187" s="12" t="s">
        <v>0</v>
      </c>
      <c r="E187" s="12" t="s">
        <v>332</v>
      </c>
      <c r="F187" s="14">
        <v>1</v>
      </c>
      <c r="G187" s="12">
        <v>100</v>
      </c>
      <c r="H187" s="12" t="s">
        <v>14</v>
      </c>
      <c r="I187" s="9" t="s">
        <v>47</v>
      </c>
      <c r="J187" s="12">
        <v>90</v>
      </c>
      <c r="L187" s="12" t="s">
        <v>11</v>
      </c>
      <c r="M187" s="14" t="s">
        <v>170</v>
      </c>
      <c r="O187" s="12" t="s">
        <v>54</v>
      </c>
      <c r="P187" s="12" t="s">
        <v>155</v>
      </c>
      <c r="R187" s="14" t="s">
        <v>156</v>
      </c>
      <c r="U187" s="14" t="s">
        <v>156</v>
      </c>
      <c r="X187" s="14" t="s">
        <v>156</v>
      </c>
      <c r="AA187" s="13" t="s">
        <v>42</v>
      </c>
      <c r="AB187" s="122">
        <v>0.92578000000000005</v>
      </c>
      <c r="AD187" s="13">
        <v>8</v>
      </c>
      <c r="AE187" s="12">
        <v>0.1</v>
      </c>
      <c r="AF187" s="14">
        <v>5</v>
      </c>
      <c r="AH187" s="14">
        <v>400</v>
      </c>
      <c r="AI187" s="12">
        <v>0</v>
      </c>
      <c r="AJ187" s="12"/>
      <c r="AK187" s="12"/>
      <c r="AL187" s="14">
        <v>400</v>
      </c>
      <c r="AO187" s="12">
        <v>1</v>
      </c>
      <c r="AP187" s="12">
        <v>1</v>
      </c>
      <c r="AQ187" s="14">
        <v>2.5</v>
      </c>
      <c r="AS187" s="12">
        <v>2</v>
      </c>
      <c r="AT187" s="14">
        <v>2</v>
      </c>
      <c r="AV187" s="12" t="s">
        <v>188</v>
      </c>
      <c r="AW187" s="12" t="s">
        <v>44</v>
      </c>
      <c r="AX187" s="14">
        <v>-80</v>
      </c>
      <c r="AY187" s="14">
        <v>0.8</v>
      </c>
      <c r="BA187" s="14" t="s">
        <v>163</v>
      </c>
      <c r="BB187" s="12" t="s">
        <v>25</v>
      </c>
      <c r="BC187" s="12">
        <v>30</v>
      </c>
      <c r="BD187" s="12">
        <v>1</v>
      </c>
      <c r="BE187" s="12">
        <v>60</v>
      </c>
      <c r="BF187" s="12" t="s">
        <v>242</v>
      </c>
      <c r="BG187" s="12">
        <v>60</v>
      </c>
      <c r="BH187" s="14">
        <v>1</v>
      </c>
      <c r="BI187" s="122">
        <v>62500</v>
      </c>
      <c r="BJ187" s="122">
        <v>0.105</v>
      </c>
      <c r="BK187" s="122">
        <v>1.5</v>
      </c>
      <c r="BL187" s="122">
        <v>0.5</v>
      </c>
      <c r="BM187" s="16">
        <f t="shared" si="16"/>
        <v>30</v>
      </c>
      <c r="BN187" s="122">
        <v>2</v>
      </c>
      <c r="BO187" s="122">
        <v>-4</v>
      </c>
      <c r="BP187" s="122">
        <v>4</v>
      </c>
      <c r="BQ187" s="12">
        <v>10</v>
      </c>
      <c r="BR187" s="12" t="s">
        <v>203</v>
      </c>
      <c r="CH187" s="15" t="s">
        <v>191</v>
      </c>
      <c r="CJ187" s="14">
        <v>1</v>
      </c>
      <c r="CK187" s="12" t="s">
        <v>245</v>
      </c>
      <c r="CL187" s="12">
        <v>250</v>
      </c>
      <c r="CM187" s="14">
        <v>1</v>
      </c>
      <c r="CN187" s="122">
        <v>100</v>
      </c>
      <c r="CO187" s="122">
        <v>0</v>
      </c>
      <c r="CP187" s="122">
        <v>1</v>
      </c>
      <c r="CQ187" s="122">
        <v>1</v>
      </c>
      <c r="CR187" s="16">
        <f t="shared" si="14"/>
        <v>0.2</v>
      </c>
      <c r="CS187" s="122">
        <v>0</v>
      </c>
      <c r="CT187" s="122">
        <v>0</v>
      </c>
      <c r="CU187" s="122">
        <v>0</v>
      </c>
      <c r="CV187" s="122">
        <v>10</v>
      </c>
      <c r="CW187" s="12" t="s">
        <v>203</v>
      </c>
      <c r="EA187" s="15" t="s">
        <v>191</v>
      </c>
      <c r="EC187" s="21" t="s">
        <v>190</v>
      </c>
      <c r="ED187" s="21"/>
      <c r="EE187" s="21"/>
      <c r="EF187" s="21"/>
      <c r="EN187" s="21" t="s">
        <v>92</v>
      </c>
      <c r="EP187" s="102" t="s">
        <v>333</v>
      </c>
      <c r="EX187" s="12" t="s">
        <v>158</v>
      </c>
      <c r="EY187">
        <v>10</v>
      </c>
      <c r="EZ187"/>
      <c r="FA187">
        <v>10</v>
      </c>
      <c r="FB187"/>
      <c r="FC187" s="115">
        <v>0.92500000000000004</v>
      </c>
      <c r="GH187" s="128" t="s">
        <v>336</v>
      </c>
      <c r="GI187" s="128" t="s">
        <v>337</v>
      </c>
      <c r="GJ187" s="128" t="s">
        <v>337</v>
      </c>
      <c r="GK187" s="128" t="s">
        <v>337</v>
      </c>
      <c r="GL187" s="128"/>
      <c r="GM187" s="128" t="s">
        <v>336</v>
      </c>
      <c r="GN187" s="128" t="s">
        <v>337</v>
      </c>
      <c r="GO187" s="128" t="s">
        <v>337</v>
      </c>
      <c r="GP187" s="128" t="s">
        <v>337</v>
      </c>
      <c r="GQ187"/>
    </row>
    <row r="188" spans="1:199" x14ac:dyDescent="0.2">
      <c r="A188" s="121" t="s">
        <v>318</v>
      </c>
      <c r="B188" s="12" t="s">
        <v>319</v>
      </c>
      <c r="C188" s="12" t="s">
        <v>16</v>
      </c>
      <c r="D188" s="12" t="s">
        <v>0</v>
      </c>
      <c r="E188" s="12" t="s">
        <v>332</v>
      </c>
      <c r="F188" s="14">
        <v>1</v>
      </c>
      <c r="G188" s="12">
        <v>100</v>
      </c>
      <c r="H188" s="12" t="s">
        <v>14</v>
      </c>
      <c r="I188" s="9" t="s">
        <v>47</v>
      </c>
      <c r="J188" s="12">
        <v>90</v>
      </c>
      <c r="L188" s="12" t="s">
        <v>11</v>
      </c>
      <c r="M188" s="14" t="s">
        <v>170</v>
      </c>
      <c r="O188" s="12" t="s">
        <v>54</v>
      </c>
      <c r="P188" s="12" t="s">
        <v>155</v>
      </c>
      <c r="R188" s="14" t="s">
        <v>156</v>
      </c>
      <c r="U188" s="14" t="s">
        <v>156</v>
      </c>
      <c r="X188" s="14" t="s">
        <v>156</v>
      </c>
      <c r="AA188" s="13" t="s">
        <v>42</v>
      </c>
      <c r="AB188" s="122">
        <v>0.92578000000000005</v>
      </c>
      <c r="AD188" s="13">
        <v>8</v>
      </c>
      <c r="AE188" s="12">
        <v>0.1</v>
      </c>
      <c r="AF188" s="14">
        <v>5</v>
      </c>
      <c r="AH188" s="12">
        <v>400</v>
      </c>
      <c r="AI188" s="14">
        <v>0</v>
      </c>
      <c r="AJ188" s="12"/>
      <c r="AK188" s="12"/>
      <c r="AL188" s="12">
        <v>400</v>
      </c>
      <c r="AO188" s="12">
        <v>1</v>
      </c>
      <c r="AP188" s="12">
        <v>1</v>
      </c>
      <c r="AQ188" s="14">
        <v>2.5</v>
      </c>
      <c r="AS188" s="12">
        <v>2</v>
      </c>
      <c r="AT188" s="14">
        <v>2</v>
      </c>
      <c r="AV188" s="12" t="s">
        <v>188</v>
      </c>
      <c r="AW188" s="12" t="s">
        <v>44</v>
      </c>
      <c r="AX188" s="14">
        <v>-80</v>
      </c>
      <c r="AY188" s="14">
        <v>0.8</v>
      </c>
      <c r="BA188" s="14" t="s">
        <v>163</v>
      </c>
      <c r="BB188" s="12" t="s">
        <v>25</v>
      </c>
      <c r="BC188" s="12">
        <v>30</v>
      </c>
      <c r="BD188" s="12">
        <v>1</v>
      </c>
      <c r="BE188" s="12">
        <v>60</v>
      </c>
      <c r="BF188" s="12" t="s">
        <v>242</v>
      </c>
      <c r="BG188" s="12">
        <v>60</v>
      </c>
      <c r="BH188" s="14">
        <v>1</v>
      </c>
      <c r="BI188" s="122">
        <v>62500</v>
      </c>
      <c r="BJ188" s="122">
        <v>0.105</v>
      </c>
      <c r="BK188" s="122">
        <v>1.5</v>
      </c>
      <c r="BL188" s="122">
        <v>0.5</v>
      </c>
      <c r="BM188" s="16">
        <f t="shared" si="16"/>
        <v>30</v>
      </c>
      <c r="BN188" s="122">
        <v>2</v>
      </c>
      <c r="BO188" s="122">
        <v>-4</v>
      </c>
      <c r="BP188" s="122">
        <v>4</v>
      </c>
      <c r="BQ188" s="12">
        <v>10</v>
      </c>
      <c r="BR188" s="12" t="s">
        <v>203</v>
      </c>
      <c r="CH188" s="15" t="s">
        <v>191</v>
      </c>
      <c r="CJ188" s="14">
        <v>1</v>
      </c>
      <c r="CK188" s="12" t="s">
        <v>245</v>
      </c>
      <c r="CL188" s="12">
        <v>250</v>
      </c>
      <c r="CM188" s="14">
        <v>1</v>
      </c>
      <c r="CN188" s="122">
        <v>100</v>
      </c>
      <c r="CO188" s="122">
        <v>0</v>
      </c>
      <c r="CP188" s="122">
        <v>1</v>
      </c>
      <c r="CQ188" s="122">
        <v>1</v>
      </c>
      <c r="CR188" s="16">
        <f t="shared" si="14"/>
        <v>0.2</v>
      </c>
      <c r="CS188" s="122">
        <v>0</v>
      </c>
      <c r="CT188" s="122">
        <v>0</v>
      </c>
      <c r="CU188" s="122">
        <v>0</v>
      </c>
      <c r="CV188" s="122">
        <v>10</v>
      </c>
      <c r="CW188" s="12" t="s">
        <v>203</v>
      </c>
      <c r="EA188" s="15" t="s">
        <v>191</v>
      </c>
      <c r="EC188" s="21" t="s">
        <v>36</v>
      </c>
      <c r="ED188" s="21">
        <v>10</v>
      </c>
      <c r="EE188" s="21">
        <v>8</v>
      </c>
      <c r="EF188" s="21">
        <v>4</v>
      </c>
      <c r="EN188" s="21" t="s">
        <v>92</v>
      </c>
      <c r="EP188" s="102" t="s">
        <v>333</v>
      </c>
      <c r="EX188" s="12" t="s">
        <v>158</v>
      </c>
      <c r="EY188">
        <v>10</v>
      </c>
      <c r="EZ188"/>
      <c r="FA188">
        <v>10</v>
      </c>
      <c r="FB188"/>
      <c r="FC188" s="115">
        <v>0.91249999999999998</v>
      </c>
      <c r="GH188" s="128">
        <v>3.4500000000000003E-2</v>
      </c>
      <c r="GI188" s="128">
        <v>2.3099999999999999E-2</v>
      </c>
      <c r="GJ188" s="128">
        <v>3.56E-2</v>
      </c>
      <c r="GK188" s="128">
        <v>4.1399999999999999E-2</v>
      </c>
      <c r="GL188" s="128"/>
      <c r="GM188" s="128">
        <v>3.5700000000000003E-2</v>
      </c>
      <c r="GN188" s="128">
        <v>2.4199999999999999E-2</v>
      </c>
      <c r="GO188" s="128">
        <v>3.6299999999999999E-2</v>
      </c>
      <c r="GP188" s="128">
        <v>4.2200000000000001E-2</v>
      </c>
      <c r="GQ188"/>
    </row>
    <row r="189" spans="1:199" x14ac:dyDescent="0.2">
      <c r="A189" s="121" t="s">
        <v>317</v>
      </c>
      <c r="B189" s="12" t="s">
        <v>319</v>
      </c>
      <c r="C189" s="12" t="s">
        <v>16</v>
      </c>
      <c r="D189" s="12" t="s">
        <v>0</v>
      </c>
      <c r="E189" s="12" t="s">
        <v>332</v>
      </c>
      <c r="F189" s="14">
        <v>1</v>
      </c>
      <c r="G189" s="12">
        <v>100</v>
      </c>
      <c r="H189" s="12" t="s">
        <v>14</v>
      </c>
      <c r="I189" s="9" t="s">
        <v>47</v>
      </c>
      <c r="J189" s="12">
        <v>90</v>
      </c>
      <c r="L189" s="12" t="s">
        <v>11</v>
      </c>
      <c r="M189" s="14" t="s">
        <v>170</v>
      </c>
      <c r="O189" s="12" t="s">
        <v>54</v>
      </c>
      <c r="P189" s="12" t="s">
        <v>155</v>
      </c>
      <c r="R189" s="14" t="s">
        <v>156</v>
      </c>
      <c r="U189" s="14" t="s">
        <v>156</v>
      </c>
      <c r="X189" s="14" t="s">
        <v>156</v>
      </c>
      <c r="AA189" s="13" t="s">
        <v>42</v>
      </c>
      <c r="AB189" s="122">
        <v>0.92578000000000005</v>
      </c>
      <c r="AD189" s="13">
        <v>8</v>
      </c>
      <c r="AE189" s="12">
        <v>0.1</v>
      </c>
      <c r="AF189" s="14">
        <v>5</v>
      </c>
      <c r="AH189" s="14">
        <v>400</v>
      </c>
      <c r="AI189" s="12">
        <v>0</v>
      </c>
      <c r="AJ189" s="12"/>
      <c r="AK189" s="12"/>
      <c r="AL189" s="14">
        <v>400</v>
      </c>
      <c r="AO189" s="12">
        <v>1</v>
      </c>
      <c r="AP189" s="12">
        <v>1</v>
      </c>
      <c r="AQ189" s="14">
        <v>2.5</v>
      </c>
      <c r="AS189" s="12">
        <v>2</v>
      </c>
      <c r="AT189" s="14">
        <v>2</v>
      </c>
      <c r="AV189" s="12" t="s">
        <v>188</v>
      </c>
      <c r="AW189" s="12" t="s">
        <v>44</v>
      </c>
      <c r="AX189" s="14">
        <v>-80</v>
      </c>
      <c r="AY189" s="14">
        <v>0.8</v>
      </c>
      <c r="BA189" s="14" t="s">
        <v>163</v>
      </c>
      <c r="BB189" s="12" t="s">
        <v>25</v>
      </c>
      <c r="BC189" s="12">
        <v>30</v>
      </c>
      <c r="BD189" s="12">
        <v>1</v>
      </c>
      <c r="BE189" s="12">
        <v>60</v>
      </c>
      <c r="BF189" s="12" t="s">
        <v>242</v>
      </c>
      <c r="BG189" s="12">
        <v>60</v>
      </c>
      <c r="BH189" s="14">
        <v>1</v>
      </c>
      <c r="BI189" s="122">
        <v>62500</v>
      </c>
      <c r="BJ189" s="122">
        <v>0.105</v>
      </c>
      <c r="BK189" s="122">
        <v>1.5</v>
      </c>
      <c r="BL189" s="122">
        <v>0.5</v>
      </c>
      <c r="BM189" s="16">
        <f t="shared" si="16"/>
        <v>30</v>
      </c>
      <c r="BN189" s="122">
        <v>2</v>
      </c>
      <c r="BO189" s="122">
        <v>-4</v>
      </c>
      <c r="BP189" s="122">
        <v>4</v>
      </c>
      <c r="BQ189" s="12">
        <v>10</v>
      </c>
      <c r="BR189" s="12" t="s">
        <v>203</v>
      </c>
      <c r="CH189" s="15" t="s">
        <v>191</v>
      </c>
      <c r="CJ189" s="14">
        <v>1</v>
      </c>
      <c r="CK189" s="12" t="s">
        <v>245</v>
      </c>
      <c r="CL189" s="12">
        <v>250</v>
      </c>
      <c r="CM189" s="14">
        <v>1</v>
      </c>
      <c r="CN189" s="122">
        <v>100</v>
      </c>
      <c r="CO189" s="122">
        <v>0</v>
      </c>
      <c r="CP189" s="122">
        <v>1</v>
      </c>
      <c r="CQ189" s="122">
        <v>1</v>
      </c>
      <c r="CR189" s="16">
        <f t="shared" si="14"/>
        <v>0.2</v>
      </c>
      <c r="CS189" s="122">
        <v>0</v>
      </c>
      <c r="CT189" s="122">
        <v>0</v>
      </c>
      <c r="CU189" s="122">
        <v>0</v>
      </c>
      <c r="CV189" s="122">
        <v>10</v>
      </c>
      <c r="CW189" s="12" t="s">
        <v>203</v>
      </c>
      <c r="EA189" s="15" t="s">
        <v>191</v>
      </c>
      <c r="EC189" s="21" t="s">
        <v>36</v>
      </c>
      <c r="ED189" s="21">
        <v>16</v>
      </c>
      <c r="EE189" s="21">
        <v>14</v>
      </c>
      <c r="EF189" s="21">
        <v>4</v>
      </c>
      <c r="EN189" s="21" t="s">
        <v>92</v>
      </c>
      <c r="EP189" s="102" t="s">
        <v>333</v>
      </c>
      <c r="EX189" s="12" t="s">
        <v>158</v>
      </c>
      <c r="EY189">
        <v>10</v>
      </c>
      <c r="EZ189"/>
      <c r="FA189">
        <v>10</v>
      </c>
      <c r="FB189"/>
      <c r="FC189" s="115">
        <v>0.91810000000000003</v>
      </c>
      <c r="GH189" s="128">
        <v>2.3300000000000001E-2</v>
      </c>
      <c r="GI189" s="128">
        <v>1.4800000000000001E-2</v>
      </c>
      <c r="GJ189" s="128">
        <v>2.3599999999999999E-2</v>
      </c>
      <c r="GK189" s="128">
        <v>3.0200000000000001E-2</v>
      </c>
      <c r="GL189" s="128"/>
      <c r="GM189" s="128">
        <v>2.3900000000000001E-2</v>
      </c>
      <c r="GN189" s="128">
        <v>1.5699999999999999E-2</v>
      </c>
      <c r="GO189" s="128">
        <v>2.3699999999999999E-2</v>
      </c>
      <c r="GP189" s="128">
        <v>3.0300000000000001E-2</v>
      </c>
      <c r="GQ189"/>
    </row>
    <row r="190" spans="1:199" x14ac:dyDescent="0.2">
      <c r="A190" s="121" t="s">
        <v>318</v>
      </c>
      <c r="B190" s="12" t="s">
        <v>319</v>
      </c>
      <c r="C190" s="12" t="s">
        <v>16</v>
      </c>
      <c r="D190" s="12" t="s">
        <v>0</v>
      </c>
      <c r="E190" s="12" t="s">
        <v>332</v>
      </c>
      <c r="F190" s="14">
        <v>1</v>
      </c>
      <c r="G190" s="12">
        <v>100</v>
      </c>
      <c r="H190" s="12" t="s">
        <v>14</v>
      </c>
      <c r="I190" s="9" t="s">
        <v>47</v>
      </c>
      <c r="J190" s="12">
        <v>90</v>
      </c>
      <c r="L190" s="12" t="s">
        <v>11</v>
      </c>
      <c r="M190" s="14" t="s">
        <v>170</v>
      </c>
      <c r="O190" s="12" t="s">
        <v>54</v>
      </c>
      <c r="P190" s="12" t="s">
        <v>155</v>
      </c>
      <c r="R190" s="14" t="s">
        <v>156</v>
      </c>
      <c r="U190" s="14" t="s">
        <v>156</v>
      </c>
      <c r="X190" s="14" t="s">
        <v>156</v>
      </c>
      <c r="AA190" s="13" t="s">
        <v>42</v>
      </c>
      <c r="AB190" s="122">
        <v>0.92578000000000005</v>
      </c>
      <c r="AD190" s="13">
        <v>8</v>
      </c>
      <c r="AE190" s="12">
        <v>0.1</v>
      </c>
      <c r="AF190" s="14">
        <v>5</v>
      </c>
      <c r="AH190" s="12">
        <v>400</v>
      </c>
      <c r="AI190" s="14">
        <v>0</v>
      </c>
      <c r="AJ190" s="12"/>
      <c r="AK190" s="12"/>
      <c r="AL190" s="12">
        <v>400</v>
      </c>
      <c r="AO190" s="12">
        <v>1</v>
      </c>
      <c r="AP190" s="12">
        <v>1</v>
      </c>
      <c r="AQ190" s="14">
        <v>2.5</v>
      </c>
      <c r="AS190" s="12">
        <v>2</v>
      </c>
      <c r="AT190" s="14">
        <v>2</v>
      </c>
      <c r="AV190" s="12" t="s">
        <v>188</v>
      </c>
      <c r="AW190" s="12" t="s">
        <v>44</v>
      </c>
      <c r="AX190" s="14">
        <v>-80</v>
      </c>
      <c r="AY190" s="14">
        <v>0.8</v>
      </c>
      <c r="BA190" s="14" t="s">
        <v>163</v>
      </c>
      <c r="BB190" s="12" t="s">
        <v>25</v>
      </c>
      <c r="BC190" s="12">
        <v>30</v>
      </c>
      <c r="BD190" s="12">
        <v>1</v>
      </c>
      <c r="BE190" s="12">
        <v>60</v>
      </c>
      <c r="BF190" s="12" t="s">
        <v>242</v>
      </c>
      <c r="BG190" s="12">
        <v>60</v>
      </c>
      <c r="BH190" s="14">
        <v>1</v>
      </c>
      <c r="BI190" s="122">
        <v>62500</v>
      </c>
      <c r="BJ190" s="122">
        <v>0.105</v>
      </c>
      <c r="BK190" s="122">
        <v>1.5</v>
      </c>
      <c r="BL190" s="122">
        <v>0.5</v>
      </c>
      <c r="BM190" s="16">
        <f t="shared" si="16"/>
        <v>30</v>
      </c>
      <c r="BN190" s="122">
        <v>2</v>
      </c>
      <c r="BO190" s="122">
        <v>-4</v>
      </c>
      <c r="BP190" s="122">
        <v>4</v>
      </c>
      <c r="BQ190" s="12">
        <v>10</v>
      </c>
      <c r="BR190" s="12" t="s">
        <v>203</v>
      </c>
      <c r="CH190" s="15" t="s">
        <v>191</v>
      </c>
      <c r="CJ190" s="14">
        <v>1</v>
      </c>
      <c r="CK190" s="12" t="s">
        <v>245</v>
      </c>
      <c r="CL190" s="12">
        <v>250</v>
      </c>
      <c r="CM190" s="14">
        <v>1</v>
      </c>
      <c r="CN190" s="122">
        <v>100</v>
      </c>
      <c r="CO190" s="122">
        <v>0</v>
      </c>
      <c r="CP190" s="122">
        <v>1</v>
      </c>
      <c r="CQ190" s="122">
        <v>1</v>
      </c>
      <c r="CR190" s="16">
        <f t="shared" si="14"/>
        <v>0.2</v>
      </c>
      <c r="CS190" s="122">
        <v>0</v>
      </c>
      <c r="CT190" s="122">
        <v>0</v>
      </c>
      <c r="CU190" s="122">
        <v>0</v>
      </c>
      <c r="CV190" s="122">
        <v>10</v>
      </c>
      <c r="CW190" s="12" t="s">
        <v>203</v>
      </c>
      <c r="EA190" s="15" t="s">
        <v>191</v>
      </c>
      <c r="EC190" s="21" t="s">
        <v>37</v>
      </c>
      <c r="ED190" s="21">
        <v>16</v>
      </c>
      <c r="EE190" s="21">
        <v>6</v>
      </c>
      <c r="EF190" s="21">
        <v>4</v>
      </c>
      <c r="EN190" s="21" t="s">
        <v>92</v>
      </c>
      <c r="EP190" s="102" t="s">
        <v>333</v>
      </c>
      <c r="EX190" s="12" t="s">
        <v>158</v>
      </c>
      <c r="EY190">
        <v>10</v>
      </c>
      <c r="EZ190"/>
      <c r="FA190">
        <v>10</v>
      </c>
      <c r="FB190"/>
      <c r="FC190" s="115">
        <v>0.90700000000000003</v>
      </c>
      <c r="GH190" s="128">
        <v>0.2356</v>
      </c>
      <c r="GI190" s="128">
        <v>0.20780000000000001</v>
      </c>
      <c r="GJ190" s="128">
        <v>0.2369</v>
      </c>
      <c r="GK190" s="128">
        <v>0.2631</v>
      </c>
      <c r="GL190" s="128"/>
      <c r="GM190" s="128">
        <v>0.23749999999999999</v>
      </c>
      <c r="GN190" s="128">
        <v>0.21129999999999999</v>
      </c>
      <c r="GO190" s="128">
        <v>0.23810000000000001</v>
      </c>
      <c r="GP190" s="128">
        <v>0.26540000000000002</v>
      </c>
      <c r="GQ190"/>
    </row>
    <row r="191" spans="1:199" x14ac:dyDescent="0.2">
      <c r="A191" s="121" t="s">
        <v>317</v>
      </c>
      <c r="B191" s="12" t="s">
        <v>319</v>
      </c>
      <c r="C191" s="12" t="s">
        <v>16</v>
      </c>
      <c r="D191" s="12" t="s">
        <v>0</v>
      </c>
      <c r="E191" s="12" t="s">
        <v>332</v>
      </c>
      <c r="F191" s="14">
        <v>1</v>
      </c>
      <c r="G191" s="12">
        <v>100</v>
      </c>
      <c r="H191" s="12" t="s">
        <v>14</v>
      </c>
      <c r="I191" s="9" t="s">
        <v>50</v>
      </c>
      <c r="J191" s="12">
        <v>12</v>
      </c>
      <c r="L191" s="12" t="s">
        <v>11</v>
      </c>
      <c r="M191" s="14" t="s">
        <v>170</v>
      </c>
      <c r="O191" s="12" t="s">
        <v>54</v>
      </c>
      <c r="P191" s="12" t="s">
        <v>155</v>
      </c>
      <c r="R191" s="14" t="s">
        <v>156</v>
      </c>
      <c r="U191" s="14" t="s">
        <v>156</v>
      </c>
      <c r="X191" s="14" t="s">
        <v>156</v>
      </c>
      <c r="AA191" s="13" t="s">
        <v>42</v>
      </c>
      <c r="AB191" s="122">
        <v>0.92578000000000005</v>
      </c>
      <c r="AD191" s="13">
        <v>8</v>
      </c>
      <c r="AE191" s="12">
        <v>0.1</v>
      </c>
      <c r="AF191" s="14">
        <v>5</v>
      </c>
      <c r="AH191" s="14">
        <v>400</v>
      </c>
      <c r="AI191" s="12">
        <v>0</v>
      </c>
      <c r="AJ191" s="12"/>
      <c r="AK191" s="12"/>
      <c r="AL191" s="14">
        <v>400</v>
      </c>
      <c r="AO191" s="12">
        <v>1</v>
      </c>
      <c r="AP191" s="12">
        <v>1</v>
      </c>
      <c r="AQ191" s="14">
        <v>2.5</v>
      </c>
      <c r="AS191" s="12">
        <v>2</v>
      </c>
      <c r="AT191" s="14">
        <v>2</v>
      </c>
      <c r="AV191" s="12" t="s">
        <v>188</v>
      </c>
      <c r="AW191" s="12" t="s">
        <v>44</v>
      </c>
      <c r="AX191" s="14">
        <v>-80</v>
      </c>
      <c r="AY191" s="14">
        <v>0.8</v>
      </c>
      <c r="BA191" s="14" t="s">
        <v>163</v>
      </c>
      <c r="BB191" s="12" t="s">
        <v>25</v>
      </c>
      <c r="BC191" s="12">
        <v>30</v>
      </c>
      <c r="BD191" s="12">
        <v>1</v>
      </c>
      <c r="BE191" s="12">
        <v>60</v>
      </c>
      <c r="BF191" s="12" t="s">
        <v>242</v>
      </c>
      <c r="BG191" s="12">
        <v>60</v>
      </c>
      <c r="BH191" s="14">
        <v>1</v>
      </c>
      <c r="BI191" s="122">
        <v>62500</v>
      </c>
      <c r="BJ191" s="122">
        <v>0.105</v>
      </c>
      <c r="BK191" s="122">
        <v>1.5</v>
      </c>
      <c r="BL191" s="122">
        <v>0.5</v>
      </c>
      <c r="BM191" s="16">
        <f t="shared" si="16"/>
        <v>30</v>
      </c>
      <c r="BN191" s="122">
        <v>2</v>
      </c>
      <c r="BO191" s="122">
        <v>-4</v>
      </c>
      <c r="BP191" s="122">
        <v>4</v>
      </c>
      <c r="BQ191" s="12">
        <v>10</v>
      </c>
      <c r="BR191" s="12" t="s">
        <v>203</v>
      </c>
      <c r="CH191" s="15" t="s">
        <v>191</v>
      </c>
      <c r="CJ191" s="14">
        <v>1</v>
      </c>
      <c r="CK191" s="12" t="s">
        <v>245</v>
      </c>
      <c r="CL191" s="12">
        <v>250</v>
      </c>
      <c r="CM191" s="14">
        <v>1</v>
      </c>
      <c r="CN191" s="122">
        <v>100</v>
      </c>
      <c r="CO191" s="122">
        <v>0</v>
      </c>
      <c r="CP191" s="122">
        <v>1</v>
      </c>
      <c r="CQ191" s="122">
        <v>1</v>
      </c>
      <c r="CR191" s="16">
        <f t="shared" si="14"/>
        <v>0.2</v>
      </c>
      <c r="CS191" s="122">
        <v>0</v>
      </c>
      <c r="CT191" s="122">
        <v>0</v>
      </c>
      <c r="CU191" s="122">
        <v>0</v>
      </c>
      <c r="CV191" s="122">
        <v>10</v>
      </c>
      <c r="CW191" s="12" t="s">
        <v>203</v>
      </c>
      <c r="EA191" s="15" t="s">
        <v>191</v>
      </c>
      <c r="EC191" s="21" t="s">
        <v>87</v>
      </c>
      <c r="ED191" s="21"/>
      <c r="EE191" s="21"/>
      <c r="EF191" s="21"/>
      <c r="EN191" s="21" t="s">
        <v>92</v>
      </c>
      <c r="EP191" s="102" t="s">
        <v>333</v>
      </c>
      <c r="EX191" s="12" t="s">
        <v>158</v>
      </c>
      <c r="EY191">
        <v>10</v>
      </c>
      <c r="EZ191"/>
      <c r="FA191">
        <v>10</v>
      </c>
      <c r="FB191"/>
      <c r="FC191" s="115">
        <v>0.91249999999999998</v>
      </c>
      <c r="GH191" s="128">
        <v>0.31780000000000003</v>
      </c>
      <c r="GI191" s="128">
        <v>0.27629999999999999</v>
      </c>
      <c r="GJ191" s="128">
        <v>0.31950000000000001</v>
      </c>
      <c r="GK191" s="128">
        <v>0.35909999999999997</v>
      </c>
      <c r="GL191" s="128"/>
      <c r="GM191" s="128">
        <v>0.33110000000000001</v>
      </c>
      <c r="GN191" s="128">
        <v>0.2823</v>
      </c>
      <c r="GO191" s="128">
        <v>0.33560000000000001</v>
      </c>
      <c r="GP191" s="128">
        <v>0.36009999999999998</v>
      </c>
      <c r="GQ191"/>
    </row>
    <row r="192" spans="1:199" x14ac:dyDescent="0.2">
      <c r="A192" s="121" t="s">
        <v>318</v>
      </c>
      <c r="B192" s="12" t="s">
        <v>319</v>
      </c>
      <c r="C192" s="12" t="s">
        <v>16</v>
      </c>
      <c r="D192" s="12" t="s">
        <v>22</v>
      </c>
      <c r="E192" s="12" t="s">
        <v>332</v>
      </c>
      <c r="F192" s="14">
        <v>1</v>
      </c>
      <c r="G192" s="12">
        <v>100</v>
      </c>
      <c r="H192" s="12" t="s">
        <v>14</v>
      </c>
      <c r="I192" s="9" t="s">
        <v>50</v>
      </c>
      <c r="J192" s="12">
        <v>12</v>
      </c>
      <c r="L192" s="12" t="s">
        <v>11</v>
      </c>
      <c r="M192" s="14" t="s">
        <v>170</v>
      </c>
      <c r="O192" s="12" t="s">
        <v>54</v>
      </c>
      <c r="P192" s="12" t="s">
        <v>155</v>
      </c>
      <c r="R192" s="14" t="s">
        <v>156</v>
      </c>
      <c r="U192" s="14" t="s">
        <v>156</v>
      </c>
      <c r="X192" s="14" t="s">
        <v>156</v>
      </c>
      <c r="AA192" s="13" t="s">
        <v>42</v>
      </c>
      <c r="AB192" s="122">
        <v>0.92578000000000005</v>
      </c>
      <c r="AD192" s="13">
        <v>8</v>
      </c>
      <c r="AE192" s="12">
        <v>0.1</v>
      </c>
      <c r="AF192" s="14">
        <v>5</v>
      </c>
      <c r="AH192" s="14">
        <v>400</v>
      </c>
      <c r="AI192" s="14">
        <v>0</v>
      </c>
      <c r="AJ192" s="12"/>
      <c r="AK192" s="12"/>
      <c r="AL192" s="14">
        <v>400</v>
      </c>
      <c r="AO192" s="12">
        <v>1</v>
      </c>
      <c r="AP192" s="12">
        <v>1</v>
      </c>
      <c r="AQ192" s="14">
        <v>2.5</v>
      </c>
      <c r="AS192" s="12">
        <v>2</v>
      </c>
      <c r="AT192" s="14">
        <v>2</v>
      </c>
      <c r="AV192" s="12" t="s">
        <v>188</v>
      </c>
      <c r="AW192" s="12" t="s">
        <v>44</v>
      </c>
      <c r="AX192" s="122">
        <v>-74</v>
      </c>
      <c r="AY192" s="122">
        <v>0.6</v>
      </c>
      <c r="BA192" s="14" t="s">
        <v>163</v>
      </c>
      <c r="BB192" s="12" t="s">
        <v>25</v>
      </c>
      <c r="BC192" s="12">
        <v>30</v>
      </c>
      <c r="BD192" s="12">
        <v>1</v>
      </c>
      <c r="BE192" s="12">
        <v>60</v>
      </c>
      <c r="BF192" s="12" t="s">
        <v>242</v>
      </c>
      <c r="BG192" s="12">
        <v>60</v>
      </c>
      <c r="BH192" s="14">
        <v>1</v>
      </c>
      <c r="BI192" s="122">
        <v>62500</v>
      </c>
      <c r="BJ192" s="122">
        <v>0.105</v>
      </c>
      <c r="BK192" s="122">
        <v>1.5</v>
      </c>
      <c r="BL192" s="122">
        <v>0.5</v>
      </c>
      <c r="BM192" s="16">
        <f t="shared" si="16"/>
        <v>30</v>
      </c>
      <c r="BN192" s="122">
        <v>2</v>
      </c>
      <c r="BO192" s="122">
        <v>-4</v>
      </c>
      <c r="BP192" s="122">
        <v>4</v>
      </c>
      <c r="BQ192" s="12">
        <v>10</v>
      </c>
      <c r="BR192" s="12" t="s">
        <v>203</v>
      </c>
      <c r="CH192" s="15" t="s">
        <v>191</v>
      </c>
      <c r="CJ192" s="14">
        <v>1</v>
      </c>
      <c r="CK192" s="12" t="s">
        <v>245</v>
      </c>
      <c r="CL192" s="12">
        <v>250</v>
      </c>
      <c r="CM192" s="14">
        <v>1</v>
      </c>
      <c r="CN192" s="122">
        <v>100</v>
      </c>
      <c r="CO192" s="122">
        <v>0</v>
      </c>
      <c r="CP192" s="122">
        <v>1</v>
      </c>
      <c r="CQ192" s="122">
        <v>1</v>
      </c>
      <c r="CR192" s="16">
        <f t="shared" si="14"/>
        <v>0.2</v>
      </c>
      <c r="CS192" s="122">
        <v>0</v>
      </c>
      <c r="CT192" s="122">
        <v>0</v>
      </c>
      <c r="CU192" s="122">
        <v>0</v>
      </c>
      <c r="CV192" s="122">
        <v>10</v>
      </c>
      <c r="CW192" s="12" t="s">
        <v>203</v>
      </c>
      <c r="EA192" s="15" t="s">
        <v>191</v>
      </c>
      <c r="EC192" s="21" t="s">
        <v>190</v>
      </c>
      <c r="ED192" s="21"/>
      <c r="EE192" s="21"/>
      <c r="EF192" s="21"/>
      <c r="EN192" s="21" t="s">
        <v>92</v>
      </c>
      <c r="EP192" s="102" t="s">
        <v>333</v>
      </c>
      <c r="EX192" s="12" t="s">
        <v>158</v>
      </c>
      <c r="EY192">
        <v>7</v>
      </c>
      <c r="EZ192"/>
      <c r="FA192">
        <v>13</v>
      </c>
      <c r="FB192"/>
      <c r="FC192" s="115">
        <v>1</v>
      </c>
      <c r="GH192" s="128" t="s">
        <v>336</v>
      </c>
      <c r="GI192" s="128" t="s">
        <v>337</v>
      </c>
      <c r="GJ192" s="128" t="s">
        <v>337</v>
      </c>
      <c r="GK192" s="128" t="s">
        <v>337</v>
      </c>
      <c r="GL192" s="128"/>
      <c r="GM192" s="128" t="s">
        <v>336</v>
      </c>
      <c r="GN192" s="128" t="s">
        <v>337</v>
      </c>
      <c r="GO192" s="128" t="s">
        <v>337</v>
      </c>
      <c r="GP192" s="128" t="s">
        <v>337</v>
      </c>
      <c r="GQ192"/>
    </row>
    <row r="193" spans="1:199" x14ac:dyDescent="0.2">
      <c r="A193" s="121" t="s">
        <v>317</v>
      </c>
      <c r="B193" s="12" t="s">
        <v>319</v>
      </c>
      <c r="C193" s="12" t="s">
        <v>16</v>
      </c>
      <c r="D193" s="12" t="s">
        <v>22</v>
      </c>
      <c r="E193" s="12" t="s">
        <v>332</v>
      </c>
      <c r="F193" s="14">
        <v>1</v>
      </c>
      <c r="G193" s="12">
        <v>100</v>
      </c>
      <c r="H193" s="12" t="s">
        <v>14</v>
      </c>
      <c r="I193" s="9" t="s">
        <v>50</v>
      </c>
      <c r="J193" s="12">
        <v>12</v>
      </c>
      <c r="L193" s="12" t="s">
        <v>11</v>
      </c>
      <c r="M193" s="14" t="s">
        <v>170</v>
      </c>
      <c r="O193" s="12" t="s">
        <v>54</v>
      </c>
      <c r="P193" s="12" t="s">
        <v>155</v>
      </c>
      <c r="R193" s="14" t="s">
        <v>156</v>
      </c>
      <c r="U193" s="14" t="s">
        <v>156</v>
      </c>
      <c r="X193" s="14" t="s">
        <v>156</v>
      </c>
      <c r="AA193" s="13" t="s">
        <v>42</v>
      </c>
      <c r="AB193" s="122">
        <v>0.92578000000000005</v>
      </c>
      <c r="AD193" s="13">
        <v>8</v>
      </c>
      <c r="AE193" s="12">
        <v>0.1</v>
      </c>
      <c r="AF193" s="14">
        <v>5</v>
      </c>
      <c r="AH193" s="12">
        <v>400</v>
      </c>
      <c r="AI193" s="12">
        <v>0</v>
      </c>
      <c r="AJ193" s="12"/>
      <c r="AK193" s="12"/>
      <c r="AL193" s="12">
        <v>400</v>
      </c>
      <c r="AO193" s="12">
        <v>1</v>
      </c>
      <c r="AP193" s="12">
        <v>1</v>
      </c>
      <c r="AQ193" s="14">
        <v>2.5</v>
      </c>
      <c r="AS193" s="12">
        <v>2</v>
      </c>
      <c r="AT193" s="14">
        <v>2</v>
      </c>
      <c r="AV193" s="12" t="s">
        <v>188</v>
      </c>
      <c r="AW193" s="12" t="s">
        <v>44</v>
      </c>
      <c r="AX193" s="122">
        <v>-74</v>
      </c>
      <c r="AY193" s="122">
        <v>0.6</v>
      </c>
      <c r="BA193" s="14" t="s">
        <v>163</v>
      </c>
      <c r="BB193" s="12" t="s">
        <v>25</v>
      </c>
      <c r="BC193" s="12">
        <v>30</v>
      </c>
      <c r="BD193" s="12">
        <v>1</v>
      </c>
      <c r="BE193" s="12">
        <v>60</v>
      </c>
      <c r="BF193" s="12" t="s">
        <v>242</v>
      </c>
      <c r="BG193" s="12">
        <v>60</v>
      </c>
      <c r="BH193" s="14">
        <v>1</v>
      </c>
      <c r="BI193" s="122">
        <v>62500</v>
      </c>
      <c r="BJ193" s="122">
        <v>0.105</v>
      </c>
      <c r="BK193" s="122">
        <v>1.5</v>
      </c>
      <c r="BL193" s="122">
        <v>0.5</v>
      </c>
      <c r="BM193" s="16">
        <f t="shared" si="16"/>
        <v>30</v>
      </c>
      <c r="BN193" s="122">
        <v>2</v>
      </c>
      <c r="BO193" s="122">
        <v>-4</v>
      </c>
      <c r="BP193" s="122">
        <v>4</v>
      </c>
      <c r="BQ193" s="12">
        <v>10</v>
      </c>
      <c r="BR193" s="12" t="s">
        <v>203</v>
      </c>
      <c r="CH193" s="15" t="s">
        <v>191</v>
      </c>
      <c r="CJ193" s="14">
        <v>1</v>
      </c>
      <c r="CK193" s="12" t="s">
        <v>245</v>
      </c>
      <c r="CL193" s="12">
        <v>250</v>
      </c>
      <c r="CM193" s="14">
        <v>1</v>
      </c>
      <c r="CN193" s="122">
        <v>100</v>
      </c>
      <c r="CO193" s="122">
        <v>0</v>
      </c>
      <c r="CP193" s="122">
        <v>1</v>
      </c>
      <c r="CQ193" s="122">
        <v>1</v>
      </c>
      <c r="CR193" s="16">
        <f t="shared" si="14"/>
        <v>0.2</v>
      </c>
      <c r="CS193" s="122">
        <v>0</v>
      </c>
      <c r="CT193" s="122">
        <v>0</v>
      </c>
      <c r="CU193" s="122">
        <v>0</v>
      </c>
      <c r="CV193" s="122">
        <v>10</v>
      </c>
      <c r="CW193" s="12" t="s">
        <v>203</v>
      </c>
      <c r="EA193" s="15" t="s">
        <v>191</v>
      </c>
      <c r="EC193" s="21" t="s">
        <v>36</v>
      </c>
      <c r="ED193" s="21">
        <v>10</v>
      </c>
      <c r="EE193" s="21">
        <v>8</v>
      </c>
      <c r="EF193" s="21">
        <v>4</v>
      </c>
      <c r="EN193" s="21" t="s">
        <v>92</v>
      </c>
      <c r="EP193" s="102" t="s">
        <v>333</v>
      </c>
      <c r="EX193" s="12" t="s">
        <v>158</v>
      </c>
      <c r="EY193">
        <v>7</v>
      </c>
      <c r="EZ193"/>
      <c r="FA193">
        <v>13</v>
      </c>
      <c r="FB193"/>
      <c r="FC193" s="115">
        <v>1</v>
      </c>
      <c r="GH193" s="128">
        <v>3.56E-2</v>
      </c>
      <c r="GI193" s="128">
        <v>2.5399999999999999E-2</v>
      </c>
      <c r="GJ193" s="128">
        <v>3.6799999999999999E-2</v>
      </c>
      <c r="GK193" s="128">
        <v>5.1400000000000001E-2</v>
      </c>
      <c r="GL193" s="128"/>
      <c r="GM193" s="128">
        <v>3.56E-2</v>
      </c>
      <c r="GN193" s="128">
        <v>2.5399999999999999E-2</v>
      </c>
      <c r="GO193" s="128">
        <v>3.6799999999999999E-2</v>
      </c>
      <c r="GP193" s="128">
        <v>5.1400000000000001E-2</v>
      </c>
      <c r="GQ193"/>
    </row>
    <row r="194" spans="1:199" x14ac:dyDescent="0.2">
      <c r="A194" s="121" t="s">
        <v>318</v>
      </c>
      <c r="B194" s="12" t="s">
        <v>319</v>
      </c>
      <c r="C194" s="12" t="s">
        <v>16</v>
      </c>
      <c r="D194" s="12" t="s">
        <v>22</v>
      </c>
      <c r="E194" s="12" t="s">
        <v>332</v>
      </c>
      <c r="F194" s="14">
        <v>1</v>
      </c>
      <c r="G194" s="12">
        <v>100</v>
      </c>
      <c r="H194" s="12" t="s">
        <v>14</v>
      </c>
      <c r="I194" s="9" t="s">
        <v>50</v>
      </c>
      <c r="J194" s="12">
        <v>12</v>
      </c>
      <c r="L194" s="12" t="s">
        <v>11</v>
      </c>
      <c r="M194" s="14" t="s">
        <v>170</v>
      </c>
      <c r="O194" s="12" t="s">
        <v>54</v>
      </c>
      <c r="P194" s="12" t="s">
        <v>155</v>
      </c>
      <c r="R194" s="14" t="s">
        <v>156</v>
      </c>
      <c r="U194" s="14" t="s">
        <v>156</v>
      </c>
      <c r="X194" s="14" t="s">
        <v>156</v>
      </c>
      <c r="AA194" s="13" t="s">
        <v>42</v>
      </c>
      <c r="AB194" s="122">
        <v>0.92578000000000005</v>
      </c>
      <c r="AD194" s="13">
        <v>8</v>
      </c>
      <c r="AE194" s="12">
        <v>0.1</v>
      </c>
      <c r="AF194" s="14">
        <v>5</v>
      </c>
      <c r="AH194" s="14">
        <v>400</v>
      </c>
      <c r="AI194" s="14">
        <v>0</v>
      </c>
      <c r="AJ194" s="12"/>
      <c r="AK194" s="12"/>
      <c r="AL194" s="14">
        <v>400</v>
      </c>
      <c r="AO194" s="12">
        <v>1</v>
      </c>
      <c r="AP194" s="12">
        <v>1</v>
      </c>
      <c r="AQ194" s="14">
        <v>2.5</v>
      </c>
      <c r="AS194" s="12">
        <v>2</v>
      </c>
      <c r="AT194" s="14">
        <v>2</v>
      </c>
      <c r="AV194" s="12" t="s">
        <v>188</v>
      </c>
      <c r="AW194" s="12" t="s">
        <v>44</v>
      </c>
      <c r="AX194" s="122">
        <v>-74</v>
      </c>
      <c r="AY194" s="122">
        <v>0.6</v>
      </c>
      <c r="BA194" s="14" t="s">
        <v>163</v>
      </c>
      <c r="BB194" s="12" t="s">
        <v>25</v>
      </c>
      <c r="BC194" s="12">
        <v>30</v>
      </c>
      <c r="BD194" s="12">
        <v>1</v>
      </c>
      <c r="BE194" s="12">
        <v>60</v>
      </c>
      <c r="BF194" s="12" t="s">
        <v>242</v>
      </c>
      <c r="BG194" s="12">
        <v>60</v>
      </c>
      <c r="BH194" s="14">
        <v>1</v>
      </c>
      <c r="BI194" s="122">
        <v>62500</v>
      </c>
      <c r="BJ194" s="122">
        <v>0.105</v>
      </c>
      <c r="BK194" s="122">
        <v>1.5</v>
      </c>
      <c r="BL194" s="122">
        <v>0.5</v>
      </c>
      <c r="BM194" s="16">
        <f t="shared" si="16"/>
        <v>30</v>
      </c>
      <c r="BN194" s="122">
        <v>2</v>
      </c>
      <c r="BO194" s="122">
        <v>-4</v>
      </c>
      <c r="BP194" s="122">
        <v>4</v>
      </c>
      <c r="BQ194" s="12">
        <v>10</v>
      </c>
      <c r="BR194" s="12" t="s">
        <v>203</v>
      </c>
      <c r="CH194" s="15" t="s">
        <v>191</v>
      </c>
      <c r="CJ194" s="14">
        <v>1</v>
      </c>
      <c r="CK194" s="12" t="s">
        <v>245</v>
      </c>
      <c r="CL194" s="12">
        <v>250</v>
      </c>
      <c r="CM194" s="14">
        <v>1</v>
      </c>
      <c r="CN194" s="122">
        <v>100</v>
      </c>
      <c r="CO194" s="122">
        <v>0</v>
      </c>
      <c r="CP194" s="122">
        <v>1</v>
      </c>
      <c r="CQ194" s="122">
        <v>1</v>
      </c>
      <c r="CR194" s="16">
        <f t="shared" si="14"/>
        <v>0.2</v>
      </c>
      <c r="CS194" s="122">
        <v>0</v>
      </c>
      <c r="CT194" s="122">
        <v>0</v>
      </c>
      <c r="CU194" s="122">
        <v>0</v>
      </c>
      <c r="CV194" s="122">
        <v>10</v>
      </c>
      <c r="CW194" s="12" t="s">
        <v>203</v>
      </c>
      <c r="EA194" s="15" t="s">
        <v>191</v>
      </c>
      <c r="EC194" s="21" t="s">
        <v>36</v>
      </c>
      <c r="ED194" s="21">
        <v>16</v>
      </c>
      <c r="EE194" s="21">
        <v>14</v>
      </c>
      <c r="EF194" s="21">
        <v>4</v>
      </c>
      <c r="EN194" s="21" t="s">
        <v>92</v>
      </c>
      <c r="EP194" s="102" t="s">
        <v>333</v>
      </c>
      <c r="EX194" s="12" t="s">
        <v>158</v>
      </c>
      <c r="EY194">
        <v>7</v>
      </c>
      <c r="EZ194"/>
      <c r="FA194">
        <v>13</v>
      </c>
      <c r="FB194"/>
      <c r="FC194" s="115">
        <v>1</v>
      </c>
      <c r="GH194" s="128">
        <v>2.4400000000000002E-2</v>
      </c>
      <c r="GI194" s="128">
        <v>1.5599999999999999E-2</v>
      </c>
      <c r="GJ194" s="128">
        <v>2.4799999999999999E-2</v>
      </c>
      <c r="GK194" s="128">
        <v>3.1099999999999999E-2</v>
      </c>
      <c r="GL194" s="128"/>
      <c r="GM194" s="128">
        <v>2.4400000000000002E-2</v>
      </c>
      <c r="GN194" s="128">
        <v>1.5599999999999999E-2</v>
      </c>
      <c r="GO194" s="128">
        <v>2.4799999999999999E-2</v>
      </c>
      <c r="GP194" s="128">
        <v>3.1099999999999999E-2</v>
      </c>
      <c r="GQ194"/>
    </row>
    <row r="195" spans="1:199" x14ac:dyDescent="0.2">
      <c r="A195" s="121" t="s">
        <v>317</v>
      </c>
      <c r="B195" s="12" t="s">
        <v>319</v>
      </c>
      <c r="C195" s="12" t="s">
        <v>16</v>
      </c>
      <c r="D195" s="12" t="s">
        <v>22</v>
      </c>
      <c r="E195" s="12" t="s">
        <v>332</v>
      </c>
      <c r="F195" s="14">
        <v>1</v>
      </c>
      <c r="G195" s="12">
        <v>100</v>
      </c>
      <c r="H195" s="12" t="s">
        <v>14</v>
      </c>
      <c r="I195" s="9" t="s">
        <v>50</v>
      </c>
      <c r="J195" s="12">
        <v>12</v>
      </c>
      <c r="L195" s="12" t="s">
        <v>11</v>
      </c>
      <c r="M195" s="14" t="s">
        <v>170</v>
      </c>
      <c r="O195" s="12" t="s">
        <v>54</v>
      </c>
      <c r="P195" s="12" t="s">
        <v>155</v>
      </c>
      <c r="R195" s="14" t="s">
        <v>156</v>
      </c>
      <c r="U195" s="14" t="s">
        <v>156</v>
      </c>
      <c r="X195" s="14" t="s">
        <v>156</v>
      </c>
      <c r="AA195" s="13" t="s">
        <v>42</v>
      </c>
      <c r="AB195" s="122">
        <v>0.92578000000000005</v>
      </c>
      <c r="AD195" s="13">
        <v>8</v>
      </c>
      <c r="AE195" s="12">
        <v>0.1</v>
      </c>
      <c r="AF195" s="14">
        <v>5</v>
      </c>
      <c r="AH195" s="12">
        <v>400</v>
      </c>
      <c r="AI195" s="12">
        <v>0</v>
      </c>
      <c r="AJ195" s="12"/>
      <c r="AK195" s="12"/>
      <c r="AL195" s="12">
        <v>400</v>
      </c>
      <c r="AO195" s="12">
        <v>1</v>
      </c>
      <c r="AP195" s="12">
        <v>1</v>
      </c>
      <c r="AQ195" s="14">
        <v>2.5</v>
      </c>
      <c r="AS195" s="12">
        <v>2</v>
      </c>
      <c r="AT195" s="14">
        <v>2</v>
      </c>
      <c r="AV195" s="12" t="s">
        <v>188</v>
      </c>
      <c r="AW195" s="12" t="s">
        <v>44</v>
      </c>
      <c r="AX195" s="122">
        <v>-74</v>
      </c>
      <c r="AY195" s="122">
        <v>0.6</v>
      </c>
      <c r="BA195" s="14" t="s">
        <v>163</v>
      </c>
      <c r="BB195" s="12" t="s">
        <v>25</v>
      </c>
      <c r="BC195" s="12">
        <v>30</v>
      </c>
      <c r="BD195" s="12">
        <v>1</v>
      </c>
      <c r="BE195" s="12">
        <v>60</v>
      </c>
      <c r="BF195" s="12" t="s">
        <v>242</v>
      </c>
      <c r="BG195" s="12">
        <v>60</v>
      </c>
      <c r="BH195" s="14">
        <v>1</v>
      </c>
      <c r="BI195" s="122">
        <v>62500</v>
      </c>
      <c r="BJ195" s="122">
        <v>0.105</v>
      </c>
      <c r="BK195" s="122">
        <v>1.5</v>
      </c>
      <c r="BL195" s="122">
        <v>0.5</v>
      </c>
      <c r="BM195" s="16">
        <f t="shared" si="16"/>
        <v>30</v>
      </c>
      <c r="BN195" s="122">
        <v>2</v>
      </c>
      <c r="BO195" s="122">
        <v>-4</v>
      </c>
      <c r="BP195" s="122">
        <v>4</v>
      </c>
      <c r="BQ195" s="12">
        <v>10</v>
      </c>
      <c r="BR195" s="12" t="s">
        <v>203</v>
      </c>
      <c r="CH195" s="15" t="s">
        <v>191</v>
      </c>
      <c r="CJ195" s="14">
        <v>1</v>
      </c>
      <c r="CK195" s="12" t="s">
        <v>245</v>
      </c>
      <c r="CL195" s="12">
        <v>250</v>
      </c>
      <c r="CM195" s="14">
        <v>1</v>
      </c>
      <c r="CN195" s="122">
        <v>100</v>
      </c>
      <c r="CO195" s="122">
        <v>0</v>
      </c>
      <c r="CP195" s="122">
        <v>1</v>
      </c>
      <c r="CQ195" s="122">
        <v>1</v>
      </c>
      <c r="CR195" s="16">
        <f t="shared" si="14"/>
        <v>0.2</v>
      </c>
      <c r="CS195" s="122">
        <v>0</v>
      </c>
      <c r="CT195" s="122">
        <v>0</v>
      </c>
      <c r="CU195" s="122">
        <v>0</v>
      </c>
      <c r="CV195" s="122">
        <v>10</v>
      </c>
      <c r="CW195" s="12" t="s">
        <v>203</v>
      </c>
      <c r="EA195" s="15" t="s">
        <v>191</v>
      </c>
      <c r="EC195" s="21" t="s">
        <v>37</v>
      </c>
      <c r="ED195" s="21">
        <v>16</v>
      </c>
      <c r="EE195" s="21">
        <v>6</v>
      </c>
      <c r="EF195" s="21">
        <v>4</v>
      </c>
      <c r="EN195" s="21" t="s">
        <v>92</v>
      </c>
      <c r="EP195" s="102" t="s">
        <v>333</v>
      </c>
      <c r="EX195" s="12" t="s">
        <v>158</v>
      </c>
      <c r="EY195">
        <v>7</v>
      </c>
      <c r="EZ195"/>
      <c r="FA195">
        <v>13</v>
      </c>
      <c r="FB195"/>
      <c r="FC195" s="115">
        <v>1</v>
      </c>
      <c r="GH195" s="128">
        <v>0.2349</v>
      </c>
      <c r="GI195" s="128">
        <v>0.2074</v>
      </c>
      <c r="GJ195" s="128">
        <v>0.2354</v>
      </c>
      <c r="GK195" s="128">
        <v>0.28520000000000001</v>
      </c>
      <c r="GL195" s="128"/>
      <c r="GM195" s="128">
        <v>0.2349</v>
      </c>
      <c r="GN195" s="128">
        <v>0.2074</v>
      </c>
      <c r="GO195" s="128">
        <v>0.2354</v>
      </c>
      <c r="GP195" s="128">
        <v>0.28520000000000001</v>
      </c>
      <c r="GQ195"/>
    </row>
    <row r="196" spans="1:199" x14ac:dyDescent="0.2">
      <c r="A196" s="121" t="s">
        <v>318</v>
      </c>
      <c r="B196" s="12" t="s">
        <v>319</v>
      </c>
      <c r="C196" s="12" t="s">
        <v>16</v>
      </c>
      <c r="D196" s="12" t="s">
        <v>22</v>
      </c>
      <c r="E196" s="12" t="s">
        <v>332</v>
      </c>
      <c r="F196" s="14">
        <v>1</v>
      </c>
      <c r="G196" s="12">
        <v>100</v>
      </c>
      <c r="H196" s="12" t="s">
        <v>14</v>
      </c>
      <c r="I196" s="9" t="s">
        <v>50</v>
      </c>
      <c r="J196" s="12">
        <v>12</v>
      </c>
      <c r="L196" s="12" t="s">
        <v>11</v>
      </c>
      <c r="M196" s="14" t="s">
        <v>170</v>
      </c>
      <c r="O196" s="12" t="s">
        <v>54</v>
      </c>
      <c r="P196" s="12" t="s">
        <v>155</v>
      </c>
      <c r="R196" s="14" t="s">
        <v>156</v>
      </c>
      <c r="U196" s="14" t="s">
        <v>156</v>
      </c>
      <c r="X196" s="14" t="s">
        <v>156</v>
      </c>
      <c r="AA196" s="13" t="s">
        <v>42</v>
      </c>
      <c r="AB196" s="122">
        <v>0.92578000000000005</v>
      </c>
      <c r="AD196" s="13">
        <v>8</v>
      </c>
      <c r="AE196" s="12">
        <v>0.1</v>
      </c>
      <c r="AF196" s="14">
        <v>5</v>
      </c>
      <c r="AH196" s="14">
        <v>400</v>
      </c>
      <c r="AI196" s="14">
        <v>0</v>
      </c>
      <c r="AJ196" s="12"/>
      <c r="AK196" s="12"/>
      <c r="AL196" s="14">
        <v>400</v>
      </c>
      <c r="AO196" s="12">
        <v>1</v>
      </c>
      <c r="AP196" s="12">
        <v>1</v>
      </c>
      <c r="AQ196" s="14">
        <v>2.5</v>
      </c>
      <c r="AS196" s="12">
        <v>2</v>
      </c>
      <c r="AT196" s="14">
        <v>2</v>
      </c>
      <c r="AV196" s="12" t="s">
        <v>188</v>
      </c>
      <c r="AW196" s="12" t="s">
        <v>44</v>
      </c>
      <c r="AX196" s="122">
        <v>-74</v>
      </c>
      <c r="AY196" s="122">
        <v>0.6</v>
      </c>
      <c r="BA196" s="14" t="s">
        <v>163</v>
      </c>
      <c r="BB196" s="12" t="s">
        <v>25</v>
      </c>
      <c r="BC196" s="12">
        <v>30</v>
      </c>
      <c r="BD196" s="12">
        <v>1</v>
      </c>
      <c r="BE196" s="12">
        <v>60</v>
      </c>
      <c r="BF196" s="12" t="s">
        <v>242</v>
      </c>
      <c r="BG196" s="12">
        <v>60</v>
      </c>
      <c r="BH196" s="14">
        <v>1</v>
      </c>
      <c r="BI196" s="122">
        <v>62500</v>
      </c>
      <c r="BJ196" s="122">
        <v>0.105</v>
      </c>
      <c r="BK196" s="122">
        <v>1.5</v>
      </c>
      <c r="BL196" s="122">
        <v>0.5</v>
      </c>
      <c r="BM196" s="16">
        <f t="shared" si="16"/>
        <v>30</v>
      </c>
      <c r="BN196" s="122">
        <v>2</v>
      </c>
      <c r="BO196" s="122">
        <v>-4</v>
      </c>
      <c r="BP196" s="122">
        <v>4</v>
      </c>
      <c r="BQ196" s="12">
        <v>10</v>
      </c>
      <c r="BR196" s="12" t="s">
        <v>203</v>
      </c>
      <c r="CH196" s="15" t="s">
        <v>191</v>
      </c>
      <c r="CJ196" s="14">
        <v>1</v>
      </c>
      <c r="CK196" s="12" t="s">
        <v>245</v>
      </c>
      <c r="CL196" s="12">
        <v>250</v>
      </c>
      <c r="CM196" s="14">
        <v>1</v>
      </c>
      <c r="CN196" s="122">
        <v>100</v>
      </c>
      <c r="CO196" s="122">
        <v>0</v>
      </c>
      <c r="CP196" s="122">
        <v>1</v>
      </c>
      <c r="CQ196" s="122">
        <v>1</v>
      </c>
      <c r="CR196" s="16">
        <f t="shared" si="14"/>
        <v>0.2</v>
      </c>
      <c r="CS196" s="122">
        <v>0</v>
      </c>
      <c r="CT196" s="122">
        <v>0</v>
      </c>
      <c r="CU196" s="122">
        <v>0</v>
      </c>
      <c r="CV196" s="122">
        <v>10</v>
      </c>
      <c r="CW196" s="12" t="s">
        <v>203</v>
      </c>
      <c r="EA196" s="15" t="s">
        <v>191</v>
      </c>
      <c r="EC196" s="21" t="s">
        <v>87</v>
      </c>
      <c r="ED196" s="21"/>
      <c r="EE196" s="21"/>
      <c r="EF196" s="21"/>
      <c r="EN196" s="21" t="s">
        <v>92</v>
      </c>
      <c r="EP196" s="102" t="s">
        <v>333</v>
      </c>
      <c r="EX196" s="12" t="s">
        <v>158</v>
      </c>
      <c r="EY196">
        <v>7</v>
      </c>
      <c r="EZ196"/>
      <c r="FA196">
        <v>13</v>
      </c>
      <c r="FB196"/>
      <c r="FC196" s="115">
        <v>1</v>
      </c>
      <c r="GH196" s="128">
        <v>0.3357</v>
      </c>
      <c r="GI196" s="128">
        <v>3.0821000000000001</v>
      </c>
      <c r="GJ196" s="128">
        <v>0.33679999999999999</v>
      </c>
      <c r="GK196" s="128">
        <v>0.37240000000000001</v>
      </c>
      <c r="GL196" s="128"/>
      <c r="GM196" s="128">
        <v>0.3357</v>
      </c>
      <c r="GN196" s="128">
        <v>3.0821000000000001</v>
      </c>
      <c r="GO196" s="128">
        <v>0.33679999999999999</v>
      </c>
      <c r="GP196" s="128">
        <v>0.37240000000000001</v>
      </c>
      <c r="GQ196"/>
    </row>
    <row r="197" spans="1:199" x14ac:dyDescent="0.2">
      <c r="A197" s="121" t="s">
        <v>317</v>
      </c>
      <c r="B197" s="12" t="s">
        <v>319</v>
      </c>
      <c r="C197" s="12" t="s">
        <v>16</v>
      </c>
      <c r="D197" s="12" t="s">
        <v>22</v>
      </c>
      <c r="E197" s="12" t="s">
        <v>332</v>
      </c>
      <c r="F197" s="14">
        <v>1</v>
      </c>
      <c r="G197" s="12">
        <v>100</v>
      </c>
      <c r="H197" s="12" t="s">
        <v>14</v>
      </c>
      <c r="I197" s="9" t="s">
        <v>50</v>
      </c>
      <c r="J197" s="12">
        <v>12</v>
      </c>
      <c r="L197" s="12" t="s">
        <v>11</v>
      </c>
      <c r="M197" s="14" t="s">
        <v>170</v>
      </c>
      <c r="O197" s="12" t="s">
        <v>54</v>
      </c>
      <c r="P197" s="12" t="s">
        <v>155</v>
      </c>
      <c r="R197" s="14" t="s">
        <v>156</v>
      </c>
      <c r="U197" s="14" t="s">
        <v>156</v>
      </c>
      <c r="X197" s="14" t="s">
        <v>156</v>
      </c>
      <c r="AA197" s="13" t="s">
        <v>42</v>
      </c>
      <c r="AB197" s="122">
        <v>0.92578000000000005</v>
      </c>
      <c r="AD197" s="13">
        <v>8</v>
      </c>
      <c r="AE197" s="12">
        <v>0.1</v>
      </c>
      <c r="AF197" s="14">
        <v>5</v>
      </c>
      <c r="AH197" s="14">
        <v>400</v>
      </c>
      <c r="AI197" s="12">
        <v>0</v>
      </c>
      <c r="AJ197" s="12"/>
      <c r="AK197" s="12"/>
      <c r="AL197" s="14">
        <v>400</v>
      </c>
      <c r="AO197" s="12">
        <v>1</v>
      </c>
      <c r="AP197" s="12">
        <v>1</v>
      </c>
      <c r="AQ197" s="14">
        <v>2.5</v>
      </c>
      <c r="AS197" s="12">
        <v>2</v>
      </c>
      <c r="AT197" s="14">
        <v>2</v>
      </c>
      <c r="AV197" s="12" t="s">
        <v>188</v>
      </c>
      <c r="AW197" s="12" t="s">
        <v>44</v>
      </c>
      <c r="AX197" s="122">
        <v>-74</v>
      </c>
      <c r="AY197" s="122">
        <v>0.6</v>
      </c>
      <c r="BA197" s="14" t="s">
        <v>163</v>
      </c>
      <c r="BB197" s="12" t="s">
        <v>25</v>
      </c>
      <c r="BC197" s="12">
        <v>30</v>
      </c>
      <c r="BD197" s="12">
        <v>1</v>
      </c>
      <c r="BE197" s="12">
        <v>60</v>
      </c>
      <c r="BF197" s="12" t="s">
        <v>242</v>
      </c>
      <c r="BG197" s="12">
        <v>60</v>
      </c>
      <c r="BH197" s="14">
        <v>1</v>
      </c>
      <c r="BI197" s="122">
        <v>62500</v>
      </c>
      <c r="BJ197" s="122">
        <v>0.105</v>
      </c>
      <c r="BK197" s="122">
        <v>1.5</v>
      </c>
      <c r="BL197" s="122">
        <v>0.5</v>
      </c>
      <c r="BM197" s="16">
        <f t="shared" si="16"/>
        <v>30</v>
      </c>
      <c r="BN197" s="122">
        <v>2</v>
      </c>
      <c r="BO197" s="122">
        <v>-4</v>
      </c>
      <c r="BP197" s="122">
        <v>4</v>
      </c>
      <c r="BQ197" s="12">
        <v>10</v>
      </c>
      <c r="BR197" s="12" t="s">
        <v>203</v>
      </c>
      <c r="CH197" s="15" t="s">
        <v>191</v>
      </c>
      <c r="CJ197" s="14">
        <v>1</v>
      </c>
      <c r="CK197" s="12" t="s">
        <v>245</v>
      </c>
      <c r="CL197" s="12">
        <v>250</v>
      </c>
      <c r="CM197" s="14">
        <v>1</v>
      </c>
      <c r="CN197" s="122">
        <v>100</v>
      </c>
      <c r="CO197" s="122">
        <v>0</v>
      </c>
      <c r="CP197" s="122">
        <v>1</v>
      </c>
      <c r="CQ197" s="122">
        <v>1</v>
      </c>
      <c r="CR197" s="16">
        <f t="shared" si="14"/>
        <v>0.2</v>
      </c>
      <c r="CS197" s="122">
        <v>0</v>
      </c>
      <c r="CT197" s="122">
        <v>0</v>
      </c>
      <c r="CU197" s="122">
        <v>0</v>
      </c>
      <c r="CV197" s="122">
        <v>10</v>
      </c>
      <c r="CW197" s="12" t="s">
        <v>203</v>
      </c>
      <c r="EA197" s="15" t="s">
        <v>191</v>
      </c>
      <c r="EC197" s="21" t="s">
        <v>190</v>
      </c>
      <c r="ED197" s="21"/>
      <c r="EE197" s="21"/>
      <c r="EF197" s="21"/>
      <c r="EN197" s="21" t="s">
        <v>92</v>
      </c>
      <c r="EP197" s="102" t="s">
        <v>333</v>
      </c>
      <c r="EX197" s="12" t="s">
        <v>158</v>
      </c>
      <c r="EY197">
        <v>13</v>
      </c>
      <c r="EZ197"/>
      <c r="FA197">
        <v>13</v>
      </c>
      <c r="FB197"/>
      <c r="FC197" s="115">
        <v>0.92430000000000001</v>
      </c>
      <c r="GH197" s="128" t="s">
        <v>336</v>
      </c>
      <c r="GI197" s="128" t="s">
        <v>337</v>
      </c>
      <c r="GJ197" s="128" t="s">
        <v>337</v>
      </c>
      <c r="GK197" s="128" t="s">
        <v>337</v>
      </c>
      <c r="GL197" s="128"/>
      <c r="GM197" s="128" t="s">
        <v>336</v>
      </c>
      <c r="GN197" s="128" t="s">
        <v>337</v>
      </c>
      <c r="GO197" s="128" t="s">
        <v>337</v>
      </c>
      <c r="GP197" s="128" t="s">
        <v>337</v>
      </c>
      <c r="GQ197"/>
    </row>
    <row r="198" spans="1:199" x14ac:dyDescent="0.2">
      <c r="A198" s="121" t="s">
        <v>318</v>
      </c>
      <c r="B198" s="12" t="s">
        <v>319</v>
      </c>
      <c r="C198" s="12" t="s">
        <v>16</v>
      </c>
      <c r="D198" s="12" t="s">
        <v>22</v>
      </c>
      <c r="E198" s="12" t="s">
        <v>332</v>
      </c>
      <c r="F198" s="14">
        <v>1</v>
      </c>
      <c r="G198" s="12">
        <v>100</v>
      </c>
      <c r="H198" s="12" t="s">
        <v>14</v>
      </c>
      <c r="I198" s="9" t="s">
        <v>50</v>
      </c>
      <c r="J198" s="12">
        <v>12</v>
      </c>
      <c r="L198" s="12" t="s">
        <v>11</v>
      </c>
      <c r="M198" s="14" t="s">
        <v>170</v>
      </c>
      <c r="O198" s="12" t="s">
        <v>54</v>
      </c>
      <c r="P198" s="12" t="s">
        <v>155</v>
      </c>
      <c r="R198" s="14" t="s">
        <v>156</v>
      </c>
      <c r="U198" s="14" t="s">
        <v>156</v>
      </c>
      <c r="X198" s="14" t="s">
        <v>156</v>
      </c>
      <c r="AA198" s="13" t="s">
        <v>42</v>
      </c>
      <c r="AB198" s="122">
        <v>0.92578000000000005</v>
      </c>
      <c r="AD198" s="13">
        <v>8</v>
      </c>
      <c r="AE198" s="12">
        <v>0.1</v>
      </c>
      <c r="AF198" s="14">
        <v>5</v>
      </c>
      <c r="AH198" s="12">
        <v>400</v>
      </c>
      <c r="AI198" s="14">
        <v>0</v>
      </c>
      <c r="AJ198" s="12"/>
      <c r="AK198" s="12"/>
      <c r="AL198" s="12">
        <v>400</v>
      </c>
      <c r="AO198" s="12">
        <v>1</v>
      </c>
      <c r="AP198" s="12">
        <v>1</v>
      </c>
      <c r="AQ198" s="14">
        <v>2.5</v>
      </c>
      <c r="AS198" s="12">
        <v>2</v>
      </c>
      <c r="AT198" s="14">
        <v>2</v>
      </c>
      <c r="AV198" s="12" t="s">
        <v>188</v>
      </c>
      <c r="AW198" s="12" t="s">
        <v>44</v>
      </c>
      <c r="AX198" s="122">
        <v>-74</v>
      </c>
      <c r="AY198" s="122">
        <v>0.6</v>
      </c>
      <c r="BA198" s="14" t="s">
        <v>163</v>
      </c>
      <c r="BB198" s="12" t="s">
        <v>25</v>
      </c>
      <c r="BC198" s="12">
        <v>30</v>
      </c>
      <c r="BD198" s="12">
        <v>1</v>
      </c>
      <c r="BE198" s="12">
        <v>60</v>
      </c>
      <c r="BF198" s="12" t="s">
        <v>242</v>
      </c>
      <c r="BG198" s="12">
        <v>60</v>
      </c>
      <c r="BH198" s="14">
        <v>1</v>
      </c>
      <c r="BI198" s="122">
        <v>62500</v>
      </c>
      <c r="BJ198" s="122">
        <v>0.105</v>
      </c>
      <c r="BK198" s="122">
        <v>1.5</v>
      </c>
      <c r="BL198" s="122">
        <v>0.5</v>
      </c>
      <c r="BM198" s="16">
        <f t="shared" si="16"/>
        <v>30</v>
      </c>
      <c r="BN198" s="122">
        <v>2</v>
      </c>
      <c r="BO198" s="122">
        <v>-4</v>
      </c>
      <c r="BP198" s="122">
        <v>4</v>
      </c>
      <c r="BQ198" s="12">
        <v>10</v>
      </c>
      <c r="BR198" s="12" t="s">
        <v>203</v>
      </c>
      <c r="CH198" s="15" t="s">
        <v>191</v>
      </c>
      <c r="CJ198" s="14">
        <v>1</v>
      </c>
      <c r="CK198" s="12" t="s">
        <v>245</v>
      </c>
      <c r="CL198" s="12">
        <v>250</v>
      </c>
      <c r="CM198" s="14">
        <v>1</v>
      </c>
      <c r="CN198" s="122">
        <v>100</v>
      </c>
      <c r="CO198" s="122">
        <v>0</v>
      </c>
      <c r="CP198" s="122">
        <v>1</v>
      </c>
      <c r="CQ198" s="122">
        <v>1</v>
      </c>
      <c r="CR198" s="16">
        <f t="shared" si="14"/>
        <v>0.2</v>
      </c>
      <c r="CS198" s="122">
        <v>0</v>
      </c>
      <c r="CT198" s="122">
        <v>0</v>
      </c>
      <c r="CU198" s="122">
        <v>0</v>
      </c>
      <c r="CV198" s="122">
        <v>10</v>
      </c>
      <c r="CW198" s="12" t="s">
        <v>203</v>
      </c>
      <c r="EA198" s="15" t="s">
        <v>191</v>
      </c>
      <c r="EC198" s="21" t="s">
        <v>36</v>
      </c>
      <c r="ED198" s="21">
        <v>10</v>
      </c>
      <c r="EE198" s="21">
        <v>8</v>
      </c>
      <c r="EF198" s="21">
        <v>4</v>
      </c>
      <c r="EN198" s="21" t="s">
        <v>92</v>
      </c>
      <c r="EP198" s="102" t="s">
        <v>333</v>
      </c>
      <c r="EX198" s="12" t="s">
        <v>158</v>
      </c>
      <c r="EY198">
        <v>13</v>
      </c>
      <c r="EZ198"/>
      <c r="FA198">
        <v>13</v>
      </c>
      <c r="FB198"/>
      <c r="FC198" s="115">
        <v>0.90110000000000001</v>
      </c>
      <c r="GH198" s="128">
        <v>3.3099999999999997E-2</v>
      </c>
      <c r="GI198" s="128">
        <v>2.87E-2</v>
      </c>
      <c r="GJ198" s="128">
        <v>3.5099999999999999E-2</v>
      </c>
      <c r="GK198" s="128">
        <v>4.1599999999999998E-2</v>
      </c>
      <c r="GL198" s="128"/>
      <c r="GM198" s="128">
        <v>3.4500000000000003E-2</v>
      </c>
      <c r="GN198" s="128">
        <v>2.9600000000000001E-2</v>
      </c>
      <c r="GO198" s="128">
        <v>3.5299999999999998E-2</v>
      </c>
      <c r="GP198" s="128">
        <v>4.1799999999999997E-2</v>
      </c>
      <c r="GQ198"/>
    </row>
    <row r="199" spans="1:199" x14ac:dyDescent="0.2">
      <c r="A199" s="121" t="s">
        <v>317</v>
      </c>
      <c r="B199" s="12" t="s">
        <v>319</v>
      </c>
      <c r="C199" s="12" t="s">
        <v>16</v>
      </c>
      <c r="D199" s="12" t="s">
        <v>22</v>
      </c>
      <c r="E199" s="12" t="s">
        <v>332</v>
      </c>
      <c r="F199" s="14">
        <v>1</v>
      </c>
      <c r="G199" s="12">
        <v>100</v>
      </c>
      <c r="H199" s="12" t="s">
        <v>14</v>
      </c>
      <c r="I199" s="9" t="s">
        <v>50</v>
      </c>
      <c r="J199" s="12">
        <v>12</v>
      </c>
      <c r="L199" s="12" t="s">
        <v>11</v>
      </c>
      <c r="M199" s="14" t="s">
        <v>170</v>
      </c>
      <c r="O199" s="12" t="s">
        <v>54</v>
      </c>
      <c r="P199" s="12" t="s">
        <v>155</v>
      </c>
      <c r="R199" s="14" t="s">
        <v>156</v>
      </c>
      <c r="U199" s="14" t="s">
        <v>156</v>
      </c>
      <c r="X199" s="14" t="s">
        <v>156</v>
      </c>
      <c r="AA199" s="13" t="s">
        <v>42</v>
      </c>
      <c r="AB199" s="122">
        <v>0.92578000000000005</v>
      </c>
      <c r="AD199" s="13">
        <v>8</v>
      </c>
      <c r="AE199" s="12">
        <v>0.1</v>
      </c>
      <c r="AF199" s="14">
        <v>5</v>
      </c>
      <c r="AH199" s="14">
        <v>400</v>
      </c>
      <c r="AI199" s="12">
        <v>0</v>
      </c>
      <c r="AJ199" s="12"/>
      <c r="AK199" s="12"/>
      <c r="AL199" s="14">
        <v>400</v>
      </c>
      <c r="AO199" s="12">
        <v>1</v>
      </c>
      <c r="AP199" s="12">
        <v>1</v>
      </c>
      <c r="AQ199" s="14">
        <v>2.5</v>
      </c>
      <c r="AS199" s="12">
        <v>2</v>
      </c>
      <c r="AT199" s="14">
        <v>2</v>
      </c>
      <c r="AV199" s="12" t="s">
        <v>188</v>
      </c>
      <c r="AW199" s="12" t="s">
        <v>44</v>
      </c>
      <c r="AX199" s="122">
        <v>-74</v>
      </c>
      <c r="AY199" s="122">
        <v>0.6</v>
      </c>
      <c r="BA199" s="14" t="s">
        <v>163</v>
      </c>
      <c r="BB199" s="12" t="s">
        <v>25</v>
      </c>
      <c r="BC199" s="12">
        <v>30</v>
      </c>
      <c r="BD199" s="12">
        <v>1</v>
      </c>
      <c r="BE199" s="12">
        <v>60</v>
      </c>
      <c r="BF199" s="12" t="s">
        <v>242</v>
      </c>
      <c r="BG199" s="12">
        <v>60</v>
      </c>
      <c r="BH199" s="14">
        <v>1</v>
      </c>
      <c r="BI199" s="122">
        <v>62500</v>
      </c>
      <c r="BJ199" s="122">
        <v>0.105</v>
      </c>
      <c r="BK199" s="122">
        <v>1.5</v>
      </c>
      <c r="BL199" s="122">
        <v>0.5</v>
      </c>
      <c r="BM199" s="16">
        <f t="shared" si="16"/>
        <v>30</v>
      </c>
      <c r="BN199" s="122">
        <v>2</v>
      </c>
      <c r="BO199" s="122">
        <v>-4</v>
      </c>
      <c r="BP199" s="122">
        <v>4</v>
      </c>
      <c r="BQ199" s="12">
        <v>10</v>
      </c>
      <c r="BR199" s="12" t="s">
        <v>203</v>
      </c>
      <c r="CH199" s="15" t="s">
        <v>191</v>
      </c>
      <c r="CJ199" s="14">
        <v>1</v>
      </c>
      <c r="CK199" s="12" t="s">
        <v>245</v>
      </c>
      <c r="CL199" s="12">
        <v>250</v>
      </c>
      <c r="CM199" s="14">
        <v>1</v>
      </c>
      <c r="CN199" s="122">
        <v>100</v>
      </c>
      <c r="CO199" s="122">
        <v>0</v>
      </c>
      <c r="CP199" s="122">
        <v>1</v>
      </c>
      <c r="CQ199" s="122">
        <v>1</v>
      </c>
      <c r="CR199" s="16">
        <f t="shared" si="14"/>
        <v>0.2</v>
      </c>
      <c r="CS199" s="122">
        <v>0</v>
      </c>
      <c r="CT199" s="122">
        <v>0</v>
      </c>
      <c r="CU199" s="122">
        <v>0</v>
      </c>
      <c r="CV199" s="122">
        <v>10</v>
      </c>
      <c r="CW199" s="12" t="s">
        <v>203</v>
      </c>
      <c r="EA199" s="15" t="s">
        <v>191</v>
      </c>
      <c r="EC199" s="21" t="s">
        <v>36</v>
      </c>
      <c r="ED199" s="21">
        <v>16</v>
      </c>
      <c r="EE199" s="21">
        <v>14</v>
      </c>
      <c r="EF199" s="21">
        <v>4</v>
      </c>
      <c r="EN199" s="21" t="s">
        <v>92</v>
      </c>
      <c r="EP199" s="102" t="s">
        <v>333</v>
      </c>
      <c r="EX199" s="12" t="s">
        <v>158</v>
      </c>
      <c r="EY199">
        <v>13</v>
      </c>
      <c r="EZ199"/>
      <c r="FA199">
        <v>13</v>
      </c>
      <c r="FB199"/>
      <c r="FC199" s="115">
        <v>0.91579999999999995</v>
      </c>
      <c r="GH199" s="128">
        <v>2.24E-2</v>
      </c>
      <c r="GI199" s="128">
        <v>1.6500000000000001E-2</v>
      </c>
      <c r="GJ199" s="128">
        <v>2.41E-2</v>
      </c>
      <c r="GK199" s="128">
        <v>3.6499999999999998E-2</v>
      </c>
      <c r="GL199" s="128"/>
      <c r="GM199" s="128">
        <v>2.3599999999999999E-2</v>
      </c>
      <c r="GN199" s="128">
        <v>1.8800000000000001E-2</v>
      </c>
      <c r="GO199" s="128">
        <v>2.46E-2</v>
      </c>
      <c r="GP199" s="128">
        <v>3.7100000000000001E-2</v>
      </c>
      <c r="GQ199"/>
    </row>
    <row r="200" spans="1:199" x14ac:dyDescent="0.2">
      <c r="A200" s="121" t="s">
        <v>318</v>
      </c>
      <c r="B200" s="12" t="s">
        <v>319</v>
      </c>
      <c r="C200" s="12" t="s">
        <v>16</v>
      </c>
      <c r="D200" s="12" t="s">
        <v>22</v>
      </c>
      <c r="E200" s="12" t="s">
        <v>332</v>
      </c>
      <c r="F200" s="14">
        <v>1</v>
      </c>
      <c r="G200" s="12">
        <v>100</v>
      </c>
      <c r="H200" s="12" t="s">
        <v>14</v>
      </c>
      <c r="I200" s="9" t="s">
        <v>50</v>
      </c>
      <c r="J200" s="12">
        <v>12</v>
      </c>
      <c r="L200" s="12" t="s">
        <v>11</v>
      </c>
      <c r="M200" s="14" t="s">
        <v>170</v>
      </c>
      <c r="O200" s="12" t="s">
        <v>54</v>
      </c>
      <c r="P200" s="12" t="s">
        <v>155</v>
      </c>
      <c r="R200" s="14" t="s">
        <v>156</v>
      </c>
      <c r="U200" s="14" t="s">
        <v>156</v>
      </c>
      <c r="X200" s="14" t="s">
        <v>156</v>
      </c>
      <c r="AA200" s="13" t="s">
        <v>42</v>
      </c>
      <c r="AB200" s="122">
        <v>0.92578000000000005</v>
      </c>
      <c r="AD200" s="13">
        <v>8</v>
      </c>
      <c r="AE200" s="12">
        <v>0.1</v>
      </c>
      <c r="AF200" s="14">
        <v>5</v>
      </c>
      <c r="AH200" s="12">
        <v>400</v>
      </c>
      <c r="AI200" s="14">
        <v>0</v>
      </c>
      <c r="AJ200" s="12"/>
      <c r="AK200" s="12"/>
      <c r="AL200" s="12">
        <v>400</v>
      </c>
      <c r="AO200" s="12">
        <v>1</v>
      </c>
      <c r="AP200" s="12">
        <v>1</v>
      </c>
      <c r="AQ200" s="14">
        <v>2.5</v>
      </c>
      <c r="AS200" s="12">
        <v>2</v>
      </c>
      <c r="AT200" s="14">
        <v>2</v>
      </c>
      <c r="AV200" s="12" t="s">
        <v>188</v>
      </c>
      <c r="AW200" s="12" t="s">
        <v>44</v>
      </c>
      <c r="AX200" s="122">
        <v>-74</v>
      </c>
      <c r="AY200" s="122">
        <v>0.6</v>
      </c>
      <c r="BA200" s="14" t="s">
        <v>163</v>
      </c>
      <c r="BB200" s="12" t="s">
        <v>25</v>
      </c>
      <c r="BC200" s="12">
        <v>30</v>
      </c>
      <c r="BD200" s="12">
        <v>1</v>
      </c>
      <c r="BE200" s="12">
        <v>60</v>
      </c>
      <c r="BF200" s="12" t="s">
        <v>242</v>
      </c>
      <c r="BG200" s="12">
        <v>60</v>
      </c>
      <c r="BH200" s="14">
        <v>1</v>
      </c>
      <c r="BI200" s="122">
        <v>62500</v>
      </c>
      <c r="BJ200" s="122">
        <v>0.105</v>
      </c>
      <c r="BK200" s="122">
        <v>1.5</v>
      </c>
      <c r="BL200" s="122">
        <v>0.5</v>
      </c>
      <c r="BM200" s="16">
        <f t="shared" si="16"/>
        <v>30</v>
      </c>
      <c r="BN200" s="122">
        <v>2</v>
      </c>
      <c r="BO200" s="122">
        <v>-4</v>
      </c>
      <c r="BP200" s="122">
        <v>4</v>
      </c>
      <c r="BQ200" s="12">
        <v>10</v>
      </c>
      <c r="BR200" s="12" t="s">
        <v>203</v>
      </c>
      <c r="CH200" s="15" t="s">
        <v>191</v>
      </c>
      <c r="CJ200" s="14">
        <v>1</v>
      </c>
      <c r="CK200" s="12" t="s">
        <v>245</v>
      </c>
      <c r="CL200" s="12">
        <v>250</v>
      </c>
      <c r="CM200" s="14">
        <v>1</v>
      </c>
      <c r="CN200" s="122">
        <v>100</v>
      </c>
      <c r="CO200" s="122">
        <v>0</v>
      </c>
      <c r="CP200" s="122">
        <v>1</v>
      </c>
      <c r="CQ200" s="122">
        <v>1</v>
      </c>
      <c r="CR200" s="16">
        <f t="shared" si="14"/>
        <v>0.2</v>
      </c>
      <c r="CS200" s="122">
        <v>0</v>
      </c>
      <c r="CT200" s="122">
        <v>0</v>
      </c>
      <c r="CU200" s="122">
        <v>0</v>
      </c>
      <c r="CV200" s="122">
        <v>10</v>
      </c>
      <c r="CW200" s="12" t="s">
        <v>203</v>
      </c>
      <c r="EA200" s="15" t="s">
        <v>191</v>
      </c>
      <c r="EC200" s="21" t="s">
        <v>37</v>
      </c>
      <c r="ED200" s="21">
        <v>16</v>
      </c>
      <c r="EE200" s="21">
        <v>6</v>
      </c>
      <c r="EF200" s="21">
        <v>4</v>
      </c>
      <c r="EN200" s="21" t="s">
        <v>92</v>
      </c>
      <c r="EP200" s="102" t="s">
        <v>333</v>
      </c>
      <c r="EX200" s="12" t="s">
        <v>158</v>
      </c>
      <c r="EY200">
        <v>13</v>
      </c>
      <c r="EZ200"/>
      <c r="FA200">
        <v>13</v>
      </c>
      <c r="FB200"/>
      <c r="FC200" s="115">
        <v>0.91209999999999991</v>
      </c>
      <c r="GH200" s="128">
        <v>0.21929999999999999</v>
      </c>
      <c r="GI200" s="128">
        <v>0.17749999999999999</v>
      </c>
      <c r="GJ200" s="128">
        <v>0.22289999999999999</v>
      </c>
      <c r="GK200" s="128">
        <v>0.24110000000000001</v>
      </c>
      <c r="GL200" s="128"/>
      <c r="GM200" s="128">
        <v>0.23089999999999999</v>
      </c>
      <c r="GN200" s="128">
        <v>0.18260000000000001</v>
      </c>
      <c r="GO200" s="128">
        <v>0.2316</v>
      </c>
      <c r="GP200" s="128">
        <v>0.25169999999999998</v>
      </c>
      <c r="GQ200"/>
    </row>
    <row r="201" spans="1:199" x14ac:dyDescent="0.2">
      <c r="A201" s="121" t="s">
        <v>317</v>
      </c>
      <c r="B201" s="12" t="s">
        <v>319</v>
      </c>
      <c r="C201" s="12" t="s">
        <v>16</v>
      </c>
      <c r="D201" s="12" t="s">
        <v>22</v>
      </c>
      <c r="E201" s="12" t="s">
        <v>332</v>
      </c>
      <c r="F201" s="14">
        <v>1</v>
      </c>
      <c r="G201" s="12">
        <v>100</v>
      </c>
      <c r="H201" s="12" t="s">
        <v>14</v>
      </c>
      <c r="I201" s="9" t="s">
        <v>50</v>
      </c>
      <c r="J201" s="12">
        <v>12</v>
      </c>
      <c r="L201" s="12" t="s">
        <v>11</v>
      </c>
      <c r="M201" s="14" t="s">
        <v>170</v>
      </c>
      <c r="O201" s="12" t="s">
        <v>54</v>
      </c>
      <c r="P201" s="12" t="s">
        <v>155</v>
      </c>
      <c r="R201" s="14" t="s">
        <v>156</v>
      </c>
      <c r="U201" s="14" t="s">
        <v>156</v>
      </c>
      <c r="X201" s="14" t="s">
        <v>156</v>
      </c>
      <c r="AA201" s="13" t="s">
        <v>42</v>
      </c>
      <c r="AB201" s="122">
        <v>0.92578000000000005</v>
      </c>
      <c r="AD201" s="13">
        <v>8</v>
      </c>
      <c r="AE201" s="12">
        <v>0.1</v>
      </c>
      <c r="AF201" s="14">
        <v>5</v>
      </c>
      <c r="AH201" s="14">
        <v>400</v>
      </c>
      <c r="AI201" s="12">
        <v>0</v>
      </c>
      <c r="AJ201" s="12"/>
      <c r="AK201" s="12"/>
      <c r="AL201" s="14">
        <v>400</v>
      </c>
      <c r="AO201" s="12">
        <v>1</v>
      </c>
      <c r="AP201" s="12">
        <v>1</v>
      </c>
      <c r="AQ201" s="14">
        <v>2.5</v>
      </c>
      <c r="AS201" s="12">
        <v>2</v>
      </c>
      <c r="AT201" s="14">
        <v>2</v>
      </c>
      <c r="AV201" s="12" t="s">
        <v>188</v>
      </c>
      <c r="AW201" s="12" t="s">
        <v>44</v>
      </c>
      <c r="AX201" s="122">
        <v>-74</v>
      </c>
      <c r="AY201" s="122">
        <v>0.6</v>
      </c>
      <c r="BA201" s="14" t="s">
        <v>163</v>
      </c>
      <c r="BB201" s="12" t="s">
        <v>25</v>
      </c>
      <c r="BC201" s="12">
        <v>30</v>
      </c>
      <c r="BD201" s="12">
        <v>1</v>
      </c>
      <c r="BE201" s="12">
        <v>60</v>
      </c>
      <c r="BF201" s="12" t="s">
        <v>242</v>
      </c>
      <c r="BG201" s="12">
        <v>60</v>
      </c>
      <c r="BH201" s="14">
        <v>1</v>
      </c>
      <c r="BI201" s="122">
        <v>62500</v>
      </c>
      <c r="BJ201" s="122">
        <v>0.105</v>
      </c>
      <c r="BK201" s="122">
        <v>1.5</v>
      </c>
      <c r="BL201" s="122">
        <v>0.5</v>
      </c>
      <c r="BM201" s="16">
        <f t="shared" si="16"/>
        <v>30</v>
      </c>
      <c r="BN201" s="122">
        <v>2</v>
      </c>
      <c r="BO201" s="122">
        <v>-4</v>
      </c>
      <c r="BP201" s="122">
        <v>4</v>
      </c>
      <c r="BQ201" s="12">
        <v>10</v>
      </c>
      <c r="BR201" s="12" t="s">
        <v>203</v>
      </c>
      <c r="CH201" s="15" t="s">
        <v>191</v>
      </c>
      <c r="CJ201" s="14">
        <v>1</v>
      </c>
      <c r="CK201" s="12" t="s">
        <v>245</v>
      </c>
      <c r="CL201" s="12">
        <v>250</v>
      </c>
      <c r="CM201" s="14">
        <v>1</v>
      </c>
      <c r="CN201" s="122">
        <v>100</v>
      </c>
      <c r="CO201" s="122">
        <v>0</v>
      </c>
      <c r="CP201" s="122">
        <v>1</v>
      </c>
      <c r="CQ201" s="122">
        <v>1</v>
      </c>
      <c r="CR201" s="16">
        <f t="shared" si="14"/>
        <v>0.2</v>
      </c>
      <c r="CS201" s="122">
        <v>0</v>
      </c>
      <c r="CT201" s="122">
        <v>0</v>
      </c>
      <c r="CU201" s="122">
        <v>0</v>
      </c>
      <c r="CV201" s="122">
        <v>10</v>
      </c>
      <c r="CW201" s="12" t="s">
        <v>203</v>
      </c>
      <c r="EA201" s="15" t="s">
        <v>191</v>
      </c>
      <c r="EC201" s="21" t="s">
        <v>87</v>
      </c>
      <c r="ED201" s="21"/>
      <c r="EE201" s="21"/>
      <c r="EF201" s="21"/>
      <c r="EN201" s="21" t="s">
        <v>92</v>
      </c>
      <c r="EP201" s="102" t="s">
        <v>333</v>
      </c>
      <c r="EX201" s="12" t="s">
        <v>158</v>
      </c>
      <c r="EY201">
        <v>13</v>
      </c>
      <c r="EZ201"/>
      <c r="FA201">
        <v>13</v>
      </c>
      <c r="FB201"/>
      <c r="FC201" s="115">
        <v>0.91209999999999991</v>
      </c>
      <c r="GH201" s="128">
        <v>0.2918</v>
      </c>
      <c r="GI201" s="128">
        <v>0.27329999999999999</v>
      </c>
      <c r="GJ201" s="128">
        <v>0.29399999999999998</v>
      </c>
      <c r="GK201" s="128">
        <v>0.32169999999999999</v>
      </c>
      <c r="GL201" s="128"/>
      <c r="GM201" s="128">
        <v>0.30449999999999999</v>
      </c>
      <c r="GN201" s="128">
        <v>0.27779999999999999</v>
      </c>
      <c r="GO201" s="128">
        <v>0.30530000000000002</v>
      </c>
      <c r="GP201" s="128">
        <v>0.3226</v>
      </c>
      <c r="GQ201"/>
    </row>
    <row r="202" spans="1:199" x14ac:dyDescent="0.2">
      <c r="A202" s="121" t="s">
        <v>318</v>
      </c>
      <c r="B202" s="12" t="s">
        <v>319</v>
      </c>
      <c r="C202" s="12" t="s">
        <v>16</v>
      </c>
      <c r="D202" s="12" t="s">
        <v>0</v>
      </c>
      <c r="E202" s="12" t="s">
        <v>332</v>
      </c>
      <c r="F202" s="14">
        <v>1</v>
      </c>
      <c r="G202" s="12">
        <v>100</v>
      </c>
      <c r="H202" s="12" t="s">
        <v>14</v>
      </c>
      <c r="I202" s="9" t="s">
        <v>47</v>
      </c>
      <c r="J202" s="12">
        <v>90</v>
      </c>
      <c r="L202" s="12" t="s">
        <v>11</v>
      </c>
      <c r="M202" s="14" t="s">
        <v>170</v>
      </c>
      <c r="O202" s="12" t="s">
        <v>54</v>
      </c>
      <c r="P202" s="12" t="s">
        <v>155</v>
      </c>
      <c r="R202" s="14" t="s">
        <v>156</v>
      </c>
      <c r="U202" s="14" t="s">
        <v>156</v>
      </c>
      <c r="X202" s="14" t="s">
        <v>156</v>
      </c>
      <c r="AA202" s="13" t="s">
        <v>42</v>
      </c>
      <c r="AB202" s="122">
        <v>0.92578000000000005</v>
      </c>
      <c r="AD202" s="13">
        <v>8</v>
      </c>
      <c r="AE202" s="12">
        <v>0.1</v>
      </c>
      <c r="AF202" s="14">
        <v>5</v>
      </c>
      <c r="AH202" s="14">
        <v>400</v>
      </c>
      <c r="AI202" s="14">
        <v>0</v>
      </c>
      <c r="AJ202" s="12"/>
      <c r="AK202" s="12"/>
      <c r="AL202" s="14">
        <v>400</v>
      </c>
      <c r="AO202" s="12">
        <v>1</v>
      </c>
      <c r="AP202" s="12">
        <v>1</v>
      </c>
      <c r="AQ202" s="14">
        <v>2.5</v>
      </c>
      <c r="AS202" s="12">
        <v>2</v>
      </c>
      <c r="AT202" s="14">
        <v>2</v>
      </c>
      <c r="AV202" s="12" t="s">
        <v>188</v>
      </c>
      <c r="AW202" s="12" t="s">
        <v>44</v>
      </c>
      <c r="AX202" s="14">
        <v>-80</v>
      </c>
      <c r="AY202" s="14">
        <v>0.8</v>
      </c>
      <c r="BA202" s="14" t="s">
        <v>163</v>
      </c>
      <c r="BB202" s="12" t="s">
        <v>24</v>
      </c>
      <c r="BC202" s="12">
        <v>30</v>
      </c>
      <c r="BD202" s="12">
        <v>1</v>
      </c>
      <c r="BE202" s="12">
        <v>60</v>
      </c>
      <c r="BF202" s="12" t="s">
        <v>242</v>
      </c>
      <c r="BG202" s="12">
        <v>60</v>
      </c>
      <c r="BH202" s="14">
        <v>1</v>
      </c>
      <c r="BI202" s="122">
        <v>62500</v>
      </c>
      <c r="BJ202" s="122">
        <v>0.105</v>
      </c>
      <c r="BK202" s="122">
        <v>1.5</v>
      </c>
      <c r="BL202" s="122">
        <v>0.5</v>
      </c>
      <c r="BM202" s="16">
        <f t="shared" si="16"/>
        <v>30</v>
      </c>
      <c r="BN202" s="122">
        <v>2</v>
      </c>
      <c r="BO202" s="122">
        <v>-4</v>
      </c>
      <c r="BP202" s="122">
        <v>4</v>
      </c>
      <c r="BQ202" s="12">
        <v>10</v>
      </c>
      <c r="BR202" s="12" t="s">
        <v>203</v>
      </c>
      <c r="CH202" s="15" t="s">
        <v>191</v>
      </c>
      <c r="CJ202" s="14">
        <v>1</v>
      </c>
      <c r="CK202" s="12" t="s">
        <v>248</v>
      </c>
      <c r="CL202" s="12">
        <v>60</v>
      </c>
      <c r="CM202" s="14">
        <v>1</v>
      </c>
      <c r="CN202" s="122">
        <v>20833</v>
      </c>
      <c r="CO202" s="122">
        <v>0.105</v>
      </c>
      <c r="CP202" s="122">
        <v>1.5</v>
      </c>
      <c r="CQ202" s="122">
        <v>0.5</v>
      </c>
      <c r="CR202" s="16">
        <f t="shared" si="14"/>
        <v>9.9998400000000007</v>
      </c>
      <c r="CS202" s="122">
        <v>0</v>
      </c>
      <c r="CT202" s="122">
        <v>0</v>
      </c>
      <c r="CU202" s="122">
        <v>0</v>
      </c>
      <c r="CV202" s="122">
        <v>30</v>
      </c>
      <c r="CW202" s="12" t="s">
        <v>203</v>
      </c>
      <c r="EA202" s="15" t="s">
        <v>191</v>
      </c>
      <c r="EC202" s="21" t="s">
        <v>190</v>
      </c>
      <c r="ED202" s="21"/>
      <c r="EE202" s="21"/>
      <c r="EF202" s="21"/>
      <c r="EN202" s="21" t="s">
        <v>92</v>
      </c>
      <c r="EP202" s="102" t="s">
        <v>333</v>
      </c>
      <c r="EX202" s="12" t="s">
        <v>158</v>
      </c>
      <c r="EY202">
        <v>5</v>
      </c>
      <c r="EZ202"/>
      <c r="FA202">
        <v>10</v>
      </c>
      <c r="FB202"/>
      <c r="FC202" s="115">
        <v>1</v>
      </c>
      <c r="GH202" s="128" t="s">
        <v>336</v>
      </c>
      <c r="GI202" s="128" t="s">
        <v>337</v>
      </c>
      <c r="GJ202" s="128" t="s">
        <v>337</v>
      </c>
      <c r="GK202" s="128" t="s">
        <v>337</v>
      </c>
      <c r="GL202" s="128"/>
      <c r="GM202" s="128" t="s">
        <v>336</v>
      </c>
      <c r="GN202" s="128" t="s">
        <v>337</v>
      </c>
      <c r="GO202" s="128" t="s">
        <v>337</v>
      </c>
      <c r="GP202" s="128" t="s">
        <v>337</v>
      </c>
      <c r="GQ202"/>
    </row>
    <row r="203" spans="1:199" x14ac:dyDescent="0.2">
      <c r="A203" s="121" t="s">
        <v>317</v>
      </c>
      <c r="B203" s="12" t="s">
        <v>319</v>
      </c>
      <c r="C203" s="12" t="s">
        <v>16</v>
      </c>
      <c r="D203" s="12" t="s">
        <v>0</v>
      </c>
      <c r="E203" s="12" t="s">
        <v>332</v>
      </c>
      <c r="F203" s="14">
        <v>1</v>
      </c>
      <c r="G203" s="12">
        <v>100</v>
      </c>
      <c r="H203" s="12" t="s">
        <v>14</v>
      </c>
      <c r="I203" s="9" t="s">
        <v>47</v>
      </c>
      <c r="J203" s="12">
        <v>90</v>
      </c>
      <c r="L203" s="12" t="s">
        <v>11</v>
      </c>
      <c r="M203" s="14" t="s">
        <v>170</v>
      </c>
      <c r="O203" s="12" t="s">
        <v>54</v>
      </c>
      <c r="P203" s="12" t="s">
        <v>155</v>
      </c>
      <c r="R203" s="14" t="s">
        <v>156</v>
      </c>
      <c r="U203" s="14" t="s">
        <v>156</v>
      </c>
      <c r="X203" s="14" t="s">
        <v>156</v>
      </c>
      <c r="AA203" s="13" t="s">
        <v>42</v>
      </c>
      <c r="AB203" s="122">
        <v>0.92578000000000005</v>
      </c>
      <c r="AD203" s="13">
        <v>8</v>
      </c>
      <c r="AE203" s="12">
        <v>0.1</v>
      </c>
      <c r="AF203" s="14">
        <v>5</v>
      </c>
      <c r="AH203" s="12">
        <v>400</v>
      </c>
      <c r="AI203" s="12">
        <v>0</v>
      </c>
      <c r="AJ203" s="12"/>
      <c r="AK203" s="12"/>
      <c r="AL203" s="12">
        <v>400</v>
      </c>
      <c r="AO203" s="12">
        <v>1</v>
      </c>
      <c r="AP203" s="12">
        <v>1</v>
      </c>
      <c r="AQ203" s="14">
        <v>2.5</v>
      </c>
      <c r="AS203" s="12">
        <v>2</v>
      </c>
      <c r="AT203" s="14">
        <v>2</v>
      </c>
      <c r="AV203" s="12" t="s">
        <v>188</v>
      </c>
      <c r="AW203" s="12" t="s">
        <v>44</v>
      </c>
      <c r="AX203" s="14">
        <v>-80</v>
      </c>
      <c r="AY203" s="14">
        <v>0.8</v>
      </c>
      <c r="BA203" s="14" t="s">
        <v>163</v>
      </c>
      <c r="BB203" s="12" t="s">
        <v>24</v>
      </c>
      <c r="BC203" s="12">
        <v>30</v>
      </c>
      <c r="BD203" s="12">
        <v>1</v>
      </c>
      <c r="BE203" s="12">
        <v>60</v>
      </c>
      <c r="BF203" s="12" t="s">
        <v>242</v>
      </c>
      <c r="BG203" s="12">
        <v>60</v>
      </c>
      <c r="BH203" s="14">
        <v>1</v>
      </c>
      <c r="BI203" s="122">
        <v>62500</v>
      </c>
      <c r="BJ203" s="122">
        <v>0.105</v>
      </c>
      <c r="BK203" s="122">
        <v>1.5</v>
      </c>
      <c r="BL203" s="122">
        <v>0.5</v>
      </c>
      <c r="BM203" s="16">
        <f t="shared" si="16"/>
        <v>30</v>
      </c>
      <c r="BN203" s="122">
        <v>2</v>
      </c>
      <c r="BO203" s="122">
        <v>-4</v>
      </c>
      <c r="BP203" s="122">
        <v>4</v>
      </c>
      <c r="BQ203" s="12">
        <v>10</v>
      </c>
      <c r="BR203" s="12" t="s">
        <v>203</v>
      </c>
      <c r="CH203" s="15" t="s">
        <v>191</v>
      </c>
      <c r="CJ203" s="14">
        <v>1</v>
      </c>
      <c r="CK203" s="12" t="s">
        <v>248</v>
      </c>
      <c r="CL203" s="12">
        <v>60</v>
      </c>
      <c r="CM203" s="14">
        <v>1</v>
      </c>
      <c r="CN203" s="122">
        <v>20833</v>
      </c>
      <c r="CO203" s="122">
        <v>0.105</v>
      </c>
      <c r="CP203" s="122">
        <v>1.5</v>
      </c>
      <c r="CQ203" s="122">
        <v>0.5</v>
      </c>
      <c r="CR203" s="16">
        <f t="shared" si="14"/>
        <v>9.9998400000000007</v>
      </c>
      <c r="CS203" s="122">
        <v>0</v>
      </c>
      <c r="CT203" s="122">
        <v>0</v>
      </c>
      <c r="CU203" s="122">
        <v>0</v>
      </c>
      <c r="CV203" s="122">
        <v>30</v>
      </c>
      <c r="CW203" s="12" t="s">
        <v>203</v>
      </c>
      <c r="EA203" s="15" t="s">
        <v>191</v>
      </c>
      <c r="EC203" s="21" t="s">
        <v>36</v>
      </c>
      <c r="ED203" s="21">
        <v>10</v>
      </c>
      <c r="EE203" s="21">
        <v>8</v>
      </c>
      <c r="EF203" s="21">
        <v>4</v>
      </c>
      <c r="EN203" s="21" t="s">
        <v>92</v>
      </c>
      <c r="EP203" s="102" t="s">
        <v>333</v>
      </c>
      <c r="EX203" s="12" t="s">
        <v>158</v>
      </c>
      <c r="EY203">
        <v>5</v>
      </c>
      <c r="EZ203"/>
      <c r="FA203">
        <v>10</v>
      </c>
      <c r="FB203"/>
      <c r="FC203" s="115">
        <v>1</v>
      </c>
      <c r="GH203" s="128">
        <v>4.2000000000000003E-2</v>
      </c>
      <c r="GI203" s="128">
        <v>3.15E-2</v>
      </c>
      <c r="GJ203" s="128">
        <v>4.4900000000000002E-2</v>
      </c>
      <c r="GK203" s="128">
        <v>6.2300000000000001E-2</v>
      </c>
      <c r="GL203" s="128"/>
      <c r="GM203" s="128">
        <v>4.2000000000000003E-2</v>
      </c>
      <c r="GN203" s="128">
        <v>3.15E-2</v>
      </c>
      <c r="GO203" s="128">
        <v>4.4900000000000002E-2</v>
      </c>
      <c r="GP203" s="128">
        <v>6.2300000000000001E-2</v>
      </c>
      <c r="GQ203"/>
    </row>
    <row r="204" spans="1:199" x14ac:dyDescent="0.2">
      <c r="A204" s="121" t="s">
        <v>318</v>
      </c>
      <c r="B204" s="12" t="s">
        <v>319</v>
      </c>
      <c r="C204" s="12" t="s">
        <v>16</v>
      </c>
      <c r="D204" s="12" t="s">
        <v>0</v>
      </c>
      <c r="E204" s="12" t="s">
        <v>332</v>
      </c>
      <c r="F204" s="14">
        <v>1</v>
      </c>
      <c r="G204" s="12">
        <v>100</v>
      </c>
      <c r="H204" s="12" t="s">
        <v>14</v>
      </c>
      <c r="I204" s="9" t="s">
        <v>47</v>
      </c>
      <c r="J204" s="12">
        <v>90</v>
      </c>
      <c r="L204" s="12" t="s">
        <v>11</v>
      </c>
      <c r="M204" s="14" t="s">
        <v>170</v>
      </c>
      <c r="O204" s="12" t="s">
        <v>54</v>
      </c>
      <c r="P204" s="12" t="s">
        <v>155</v>
      </c>
      <c r="R204" s="14" t="s">
        <v>156</v>
      </c>
      <c r="U204" s="14" t="s">
        <v>156</v>
      </c>
      <c r="X204" s="14" t="s">
        <v>156</v>
      </c>
      <c r="AA204" s="13" t="s">
        <v>42</v>
      </c>
      <c r="AB204" s="122">
        <v>0.92578000000000005</v>
      </c>
      <c r="AD204" s="13">
        <v>8</v>
      </c>
      <c r="AE204" s="12">
        <v>0.1</v>
      </c>
      <c r="AF204" s="14">
        <v>5</v>
      </c>
      <c r="AH204" s="14">
        <v>400</v>
      </c>
      <c r="AI204" s="14">
        <v>0</v>
      </c>
      <c r="AJ204" s="12"/>
      <c r="AK204" s="12"/>
      <c r="AL204" s="14">
        <v>400</v>
      </c>
      <c r="AO204" s="12">
        <v>1</v>
      </c>
      <c r="AP204" s="12">
        <v>1</v>
      </c>
      <c r="AQ204" s="14">
        <v>2.5</v>
      </c>
      <c r="AS204" s="12">
        <v>2</v>
      </c>
      <c r="AT204" s="14">
        <v>2</v>
      </c>
      <c r="AV204" s="12" t="s">
        <v>188</v>
      </c>
      <c r="AW204" s="12" t="s">
        <v>44</v>
      </c>
      <c r="AX204" s="14">
        <v>-80</v>
      </c>
      <c r="AY204" s="14">
        <v>0.8</v>
      </c>
      <c r="BA204" s="14" t="s">
        <v>163</v>
      </c>
      <c r="BB204" s="12" t="s">
        <v>24</v>
      </c>
      <c r="BC204" s="12">
        <v>30</v>
      </c>
      <c r="BD204" s="12">
        <v>1</v>
      </c>
      <c r="BE204" s="12">
        <v>60</v>
      </c>
      <c r="BF204" s="12" t="s">
        <v>242</v>
      </c>
      <c r="BG204" s="12">
        <v>60</v>
      </c>
      <c r="BH204" s="14">
        <v>1</v>
      </c>
      <c r="BI204" s="122">
        <v>62500</v>
      </c>
      <c r="BJ204" s="122">
        <v>0.105</v>
      </c>
      <c r="BK204" s="122">
        <v>1.5</v>
      </c>
      <c r="BL204" s="122">
        <v>0.5</v>
      </c>
      <c r="BM204" s="16">
        <f t="shared" si="16"/>
        <v>30</v>
      </c>
      <c r="BN204" s="122">
        <v>2</v>
      </c>
      <c r="BO204" s="122">
        <v>-4</v>
      </c>
      <c r="BP204" s="122">
        <v>4</v>
      </c>
      <c r="BQ204" s="12">
        <v>10</v>
      </c>
      <c r="BR204" s="12" t="s">
        <v>203</v>
      </c>
      <c r="CH204" s="15" t="s">
        <v>191</v>
      </c>
      <c r="CJ204" s="14">
        <v>1</v>
      </c>
      <c r="CK204" s="12" t="s">
        <v>248</v>
      </c>
      <c r="CL204" s="12">
        <v>60</v>
      </c>
      <c r="CM204" s="14">
        <v>1</v>
      </c>
      <c r="CN204" s="122">
        <v>20833</v>
      </c>
      <c r="CO204" s="122">
        <v>0.105</v>
      </c>
      <c r="CP204" s="122">
        <v>1.5</v>
      </c>
      <c r="CQ204" s="122">
        <v>0.5</v>
      </c>
      <c r="CR204" s="16">
        <f t="shared" si="14"/>
        <v>9.9998400000000007</v>
      </c>
      <c r="CS204" s="122">
        <v>0</v>
      </c>
      <c r="CT204" s="122">
        <v>0</v>
      </c>
      <c r="CU204" s="122">
        <v>0</v>
      </c>
      <c r="CV204" s="122">
        <v>30</v>
      </c>
      <c r="CW204" s="12" t="s">
        <v>203</v>
      </c>
      <c r="EA204" s="15" t="s">
        <v>191</v>
      </c>
      <c r="EC204" s="21" t="s">
        <v>36</v>
      </c>
      <c r="ED204" s="21">
        <v>16</v>
      </c>
      <c r="EE204" s="21">
        <v>14</v>
      </c>
      <c r="EF204" s="21">
        <v>4</v>
      </c>
      <c r="EN204" s="21" t="s">
        <v>92</v>
      </c>
      <c r="EP204" s="102" t="s">
        <v>333</v>
      </c>
      <c r="EX204" s="12" t="s">
        <v>158</v>
      </c>
      <c r="EY204">
        <v>5</v>
      </c>
      <c r="EZ204"/>
      <c r="FA204">
        <v>10</v>
      </c>
      <c r="FB204"/>
      <c r="FC204" s="115">
        <v>1</v>
      </c>
      <c r="GH204" s="128">
        <v>2.5899999999999999E-2</v>
      </c>
      <c r="GI204" s="128">
        <v>1.18E-2</v>
      </c>
      <c r="GJ204" s="128">
        <v>2.8400000000000002E-2</v>
      </c>
      <c r="GK204" s="128">
        <v>3.7699999999999997E-2</v>
      </c>
      <c r="GL204" s="128"/>
      <c r="GM204" s="128">
        <v>2.5899999999999999E-2</v>
      </c>
      <c r="GN204" s="128">
        <v>1.18E-2</v>
      </c>
      <c r="GO204" s="128">
        <v>2.8400000000000002E-2</v>
      </c>
      <c r="GP204" s="128">
        <v>3.7699999999999997E-2</v>
      </c>
      <c r="GQ204"/>
    </row>
    <row r="205" spans="1:199" x14ac:dyDescent="0.2">
      <c r="A205" s="121" t="s">
        <v>317</v>
      </c>
      <c r="B205" s="12" t="s">
        <v>319</v>
      </c>
      <c r="C205" s="12" t="s">
        <v>16</v>
      </c>
      <c r="D205" s="12" t="s">
        <v>0</v>
      </c>
      <c r="E205" s="12" t="s">
        <v>332</v>
      </c>
      <c r="F205" s="14">
        <v>1</v>
      </c>
      <c r="G205" s="12">
        <v>100</v>
      </c>
      <c r="H205" s="12" t="s">
        <v>14</v>
      </c>
      <c r="I205" s="9" t="s">
        <v>47</v>
      </c>
      <c r="J205" s="12">
        <v>90</v>
      </c>
      <c r="L205" s="12" t="s">
        <v>11</v>
      </c>
      <c r="M205" s="14" t="s">
        <v>170</v>
      </c>
      <c r="O205" s="12" t="s">
        <v>54</v>
      </c>
      <c r="P205" s="12" t="s">
        <v>155</v>
      </c>
      <c r="R205" s="14" t="s">
        <v>156</v>
      </c>
      <c r="U205" s="14" t="s">
        <v>156</v>
      </c>
      <c r="X205" s="14" t="s">
        <v>156</v>
      </c>
      <c r="AA205" s="13" t="s">
        <v>42</v>
      </c>
      <c r="AB205" s="122">
        <v>0.92578000000000005</v>
      </c>
      <c r="AD205" s="13">
        <v>8</v>
      </c>
      <c r="AE205" s="12">
        <v>0.1</v>
      </c>
      <c r="AF205" s="14">
        <v>5</v>
      </c>
      <c r="AH205" s="12">
        <v>400</v>
      </c>
      <c r="AI205" s="12">
        <v>0</v>
      </c>
      <c r="AJ205" s="12"/>
      <c r="AK205" s="12"/>
      <c r="AL205" s="12">
        <v>400</v>
      </c>
      <c r="AO205" s="12">
        <v>1</v>
      </c>
      <c r="AP205" s="12">
        <v>1</v>
      </c>
      <c r="AQ205" s="14">
        <v>2.5</v>
      </c>
      <c r="AS205" s="12">
        <v>2</v>
      </c>
      <c r="AT205" s="14">
        <v>2</v>
      </c>
      <c r="AV205" s="12" t="s">
        <v>188</v>
      </c>
      <c r="AW205" s="12" t="s">
        <v>44</v>
      </c>
      <c r="AX205" s="14">
        <v>-80</v>
      </c>
      <c r="AY205" s="14">
        <v>0.8</v>
      </c>
      <c r="BA205" s="14" t="s">
        <v>163</v>
      </c>
      <c r="BB205" s="12" t="s">
        <v>24</v>
      </c>
      <c r="BC205" s="12">
        <v>30</v>
      </c>
      <c r="BD205" s="12">
        <v>1</v>
      </c>
      <c r="BE205" s="12">
        <v>60</v>
      </c>
      <c r="BF205" s="12" t="s">
        <v>242</v>
      </c>
      <c r="BG205" s="12">
        <v>60</v>
      </c>
      <c r="BH205" s="14">
        <v>1</v>
      </c>
      <c r="BI205" s="122">
        <v>62500</v>
      </c>
      <c r="BJ205" s="122">
        <v>0.105</v>
      </c>
      <c r="BK205" s="122">
        <v>1.5</v>
      </c>
      <c r="BL205" s="122">
        <v>0.5</v>
      </c>
      <c r="BM205" s="16">
        <f t="shared" si="16"/>
        <v>30</v>
      </c>
      <c r="BN205" s="122">
        <v>2</v>
      </c>
      <c r="BO205" s="122">
        <v>-4</v>
      </c>
      <c r="BP205" s="122">
        <v>4</v>
      </c>
      <c r="BQ205" s="12">
        <v>10</v>
      </c>
      <c r="BR205" s="12" t="s">
        <v>203</v>
      </c>
      <c r="CH205" s="15" t="s">
        <v>191</v>
      </c>
      <c r="CJ205" s="14">
        <v>1</v>
      </c>
      <c r="CK205" s="12" t="s">
        <v>248</v>
      </c>
      <c r="CL205" s="12">
        <v>60</v>
      </c>
      <c r="CM205" s="14">
        <v>1</v>
      </c>
      <c r="CN205" s="122">
        <v>20833</v>
      </c>
      <c r="CO205" s="122">
        <v>0.105</v>
      </c>
      <c r="CP205" s="122">
        <v>1.5</v>
      </c>
      <c r="CQ205" s="122">
        <v>0.5</v>
      </c>
      <c r="CR205" s="16">
        <f t="shared" si="14"/>
        <v>9.9998400000000007</v>
      </c>
      <c r="CS205" s="122">
        <v>0</v>
      </c>
      <c r="CT205" s="122">
        <v>0</v>
      </c>
      <c r="CU205" s="122">
        <v>0</v>
      </c>
      <c r="CV205" s="122">
        <v>30</v>
      </c>
      <c r="CW205" s="12" t="s">
        <v>203</v>
      </c>
      <c r="EA205" s="15" t="s">
        <v>191</v>
      </c>
      <c r="EC205" s="21" t="s">
        <v>37</v>
      </c>
      <c r="ED205" s="21">
        <v>16</v>
      </c>
      <c r="EE205" s="21">
        <v>6</v>
      </c>
      <c r="EF205" s="21">
        <v>4</v>
      </c>
      <c r="EN205" s="21" t="s">
        <v>92</v>
      </c>
      <c r="EP205" s="102" t="s">
        <v>333</v>
      </c>
      <c r="EX205" s="12" t="s">
        <v>158</v>
      </c>
      <c r="EY205">
        <v>5</v>
      </c>
      <c r="EZ205"/>
      <c r="FA205">
        <v>10</v>
      </c>
      <c r="FB205"/>
      <c r="FC205" s="115">
        <v>1</v>
      </c>
      <c r="GH205" s="128">
        <v>0.2361</v>
      </c>
      <c r="GI205" s="128">
        <v>0.21970000000000001</v>
      </c>
      <c r="GJ205" s="128">
        <v>0.23960000000000001</v>
      </c>
      <c r="GK205" s="128">
        <v>0.26050000000000001</v>
      </c>
      <c r="GL205" s="128"/>
      <c r="GM205" s="128">
        <v>0.2361</v>
      </c>
      <c r="GN205" s="128">
        <v>0.21970000000000001</v>
      </c>
      <c r="GO205" s="128">
        <v>0.23960000000000001</v>
      </c>
      <c r="GP205" s="128">
        <v>0.26050000000000001</v>
      </c>
      <c r="GQ205"/>
    </row>
    <row r="206" spans="1:199" x14ac:dyDescent="0.2">
      <c r="A206" s="121" t="s">
        <v>318</v>
      </c>
      <c r="B206" s="12" t="s">
        <v>319</v>
      </c>
      <c r="C206" s="12" t="s">
        <v>16</v>
      </c>
      <c r="D206" s="12" t="s">
        <v>0</v>
      </c>
      <c r="E206" s="12" t="s">
        <v>332</v>
      </c>
      <c r="F206" s="14">
        <v>1</v>
      </c>
      <c r="G206" s="12">
        <v>100</v>
      </c>
      <c r="H206" s="12" t="s">
        <v>14</v>
      </c>
      <c r="I206" s="9" t="s">
        <v>47</v>
      </c>
      <c r="J206" s="12">
        <v>90</v>
      </c>
      <c r="L206" s="12" t="s">
        <v>11</v>
      </c>
      <c r="M206" s="14" t="s">
        <v>170</v>
      </c>
      <c r="O206" s="12" t="s">
        <v>54</v>
      </c>
      <c r="P206" s="12" t="s">
        <v>155</v>
      </c>
      <c r="R206" s="14" t="s">
        <v>156</v>
      </c>
      <c r="U206" s="14" t="s">
        <v>156</v>
      </c>
      <c r="X206" s="14" t="s">
        <v>156</v>
      </c>
      <c r="AA206" s="13" t="s">
        <v>42</v>
      </c>
      <c r="AB206" s="122">
        <v>0.92578000000000005</v>
      </c>
      <c r="AD206" s="13">
        <v>8</v>
      </c>
      <c r="AE206" s="12">
        <v>0.1</v>
      </c>
      <c r="AF206" s="14">
        <v>5</v>
      </c>
      <c r="AH206" s="14">
        <v>400</v>
      </c>
      <c r="AI206" s="14">
        <v>0</v>
      </c>
      <c r="AJ206" s="12"/>
      <c r="AK206" s="12"/>
      <c r="AL206" s="14">
        <v>400</v>
      </c>
      <c r="AO206" s="12">
        <v>1</v>
      </c>
      <c r="AP206" s="12">
        <v>1</v>
      </c>
      <c r="AQ206" s="14">
        <v>2.5</v>
      </c>
      <c r="AS206" s="12">
        <v>2</v>
      </c>
      <c r="AT206" s="14">
        <v>2</v>
      </c>
      <c r="AV206" s="12" t="s">
        <v>188</v>
      </c>
      <c r="AW206" s="12" t="s">
        <v>44</v>
      </c>
      <c r="AX206" s="14">
        <v>-80</v>
      </c>
      <c r="AY206" s="14">
        <v>0.8</v>
      </c>
      <c r="BA206" s="14" t="s">
        <v>163</v>
      </c>
      <c r="BB206" s="12" t="s">
        <v>24</v>
      </c>
      <c r="BC206" s="12">
        <v>30</v>
      </c>
      <c r="BD206" s="12">
        <v>1</v>
      </c>
      <c r="BE206" s="12">
        <v>60</v>
      </c>
      <c r="BF206" s="12" t="s">
        <v>242</v>
      </c>
      <c r="BG206" s="12">
        <v>60</v>
      </c>
      <c r="BH206" s="14">
        <v>1</v>
      </c>
      <c r="BI206" s="122">
        <v>62500</v>
      </c>
      <c r="BJ206" s="122">
        <v>0.105</v>
      </c>
      <c r="BK206" s="122">
        <v>1.5</v>
      </c>
      <c r="BL206" s="122">
        <v>0.5</v>
      </c>
      <c r="BM206" s="16">
        <f t="shared" si="16"/>
        <v>30</v>
      </c>
      <c r="BN206" s="122">
        <v>2</v>
      </c>
      <c r="BO206" s="122">
        <v>-4</v>
      </c>
      <c r="BP206" s="122">
        <v>4</v>
      </c>
      <c r="BQ206" s="12">
        <v>10</v>
      </c>
      <c r="BR206" s="12" t="s">
        <v>203</v>
      </c>
      <c r="CH206" s="15" t="s">
        <v>191</v>
      </c>
      <c r="CJ206" s="14">
        <v>1</v>
      </c>
      <c r="CK206" s="12" t="s">
        <v>248</v>
      </c>
      <c r="CL206" s="12">
        <v>60</v>
      </c>
      <c r="CM206" s="14">
        <v>1</v>
      </c>
      <c r="CN206" s="122">
        <v>20833</v>
      </c>
      <c r="CO206" s="122">
        <v>0.105</v>
      </c>
      <c r="CP206" s="122">
        <v>1.5</v>
      </c>
      <c r="CQ206" s="122">
        <v>0.5</v>
      </c>
      <c r="CR206" s="16">
        <f t="shared" si="14"/>
        <v>9.9998400000000007</v>
      </c>
      <c r="CS206" s="122">
        <v>0</v>
      </c>
      <c r="CT206" s="122">
        <v>0</v>
      </c>
      <c r="CU206" s="122">
        <v>0</v>
      </c>
      <c r="CV206" s="122">
        <v>30</v>
      </c>
      <c r="CW206" s="12" t="s">
        <v>203</v>
      </c>
      <c r="EA206" s="15" t="s">
        <v>191</v>
      </c>
      <c r="EC206" s="21" t="s">
        <v>87</v>
      </c>
      <c r="ED206" s="21"/>
      <c r="EE206" s="21"/>
      <c r="EF206" s="21"/>
      <c r="EN206" s="21" t="s">
        <v>92</v>
      </c>
      <c r="EP206" s="102" t="s">
        <v>333</v>
      </c>
      <c r="EX206" s="12" t="s">
        <v>158</v>
      </c>
      <c r="EY206">
        <v>5</v>
      </c>
      <c r="EZ206"/>
      <c r="FA206">
        <v>10</v>
      </c>
      <c r="FB206"/>
      <c r="FC206" s="115">
        <v>1</v>
      </c>
      <c r="GH206" s="128">
        <v>0.31340000000000001</v>
      </c>
      <c r="GI206" s="128">
        <v>0.26910000000000001</v>
      </c>
      <c r="GJ206" s="128">
        <v>0.3145</v>
      </c>
      <c r="GK206" s="128">
        <v>0.35510000000000003</v>
      </c>
      <c r="GL206" s="128"/>
      <c r="GM206" s="128">
        <v>0.31340000000000001</v>
      </c>
      <c r="GN206" s="128">
        <v>0.26910000000000001</v>
      </c>
      <c r="GO206" s="128">
        <v>0.3145</v>
      </c>
      <c r="GP206" s="128">
        <v>0.35510000000000003</v>
      </c>
      <c r="GQ206"/>
    </row>
    <row r="207" spans="1:199" x14ac:dyDescent="0.2">
      <c r="A207" s="121" t="s">
        <v>317</v>
      </c>
      <c r="B207" s="12" t="s">
        <v>319</v>
      </c>
      <c r="C207" s="12" t="s">
        <v>16</v>
      </c>
      <c r="D207" s="12" t="s">
        <v>0</v>
      </c>
      <c r="E207" s="12" t="s">
        <v>332</v>
      </c>
      <c r="F207" s="14">
        <v>1</v>
      </c>
      <c r="G207" s="12">
        <v>100</v>
      </c>
      <c r="H207" s="12" t="s">
        <v>14</v>
      </c>
      <c r="I207" s="9" t="s">
        <v>47</v>
      </c>
      <c r="J207" s="12">
        <v>90</v>
      </c>
      <c r="L207" s="12" t="s">
        <v>11</v>
      </c>
      <c r="M207" s="14" t="s">
        <v>170</v>
      </c>
      <c r="O207" s="12" t="s">
        <v>54</v>
      </c>
      <c r="P207" s="12" t="s">
        <v>155</v>
      </c>
      <c r="R207" s="14" t="s">
        <v>156</v>
      </c>
      <c r="U207" s="14" t="s">
        <v>156</v>
      </c>
      <c r="X207" s="14" t="s">
        <v>156</v>
      </c>
      <c r="AA207" s="13" t="s">
        <v>42</v>
      </c>
      <c r="AB207" s="122">
        <v>0.92578000000000005</v>
      </c>
      <c r="AD207" s="13">
        <v>8</v>
      </c>
      <c r="AE207" s="12">
        <v>0.1</v>
      </c>
      <c r="AF207" s="14">
        <v>5</v>
      </c>
      <c r="AH207" s="14">
        <v>400</v>
      </c>
      <c r="AI207" s="12">
        <v>0</v>
      </c>
      <c r="AJ207" s="12"/>
      <c r="AK207" s="12"/>
      <c r="AL207" s="14">
        <v>400</v>
      </c>
      <c r="AO207" s="12">
        <v>1</v>
      </c>
      <c r="AP207" s="12">
        <v>1</v>
      </c>
      <c r="AQ207" s="14">
        <v>2.5</v>
      </c>
      <c r="AS207" s="12">
        <v>2</v>
      </c>
      <c r="AT207" s="14">
        <v>2</v>
      </c>
      <c r="AV207" s="12" t="s">
        <v>188</v>
      </c>
      <c r="AW207" s="12" t="s">
        <v>44</v>
      </c>
      <c r="AX207" s="14">
        <v>-80</v>
      </c>
      <c r="AY207" s="14">
        <v>0.8</v>
      </c>
      <c r="BA207" s="14" t="s">
        <v>163</v>
      </c>
      <c r="BB207" s="12" t="s">
        <v>24</v>
      </c>
      <c r="BC207" s="12">
        <v>30</v>
      </c>
      <c r="BD207" s="12">
        <v>1</v>
      </c>
      <c r="BE207" s="12">
        <v>60</v>
      </c>
      <c r="BF207" s="12" t="s">
        <v>242</v>
      </c>
      <c r="BG207" s="12">
        <v>60</v>
      </c>
      <c r="BH207" s="14">
        <v>1</v>
      </c>
      <c r="BI207" s="122">
        <v>62500</v>
      </c>
      <c r="BJ207" s="122">
        <v>0.105</v>
      </c>
      <c r="BK207" s="122">
        <v>1.5</v>
      </c>
      <c r="BL207" s="122">
        <v>0.5</v>
      </c>
      <c r="BM207" s="16">
        <f t="shared" si="16"/>
        <v>30</v>
      </c>
      <c r="BN207" s="122">
        <v>2</v>
      </c>
      <c r="BO207" s="122">
        <v>-4</v>
      </c>
      <c r="BP207" s="122">
        <v>4</v>
      </c>
      <c r="BQ207" s="12">
        <v>10</v>
      </c>
      <c r="BR207" s="12" t="s">
        <v>203</v>
      </c>
      <c r="CH207" s="15" t="s">
        <v>191</v>
      </c>
      <c r="CJ207" s="14">
        <v>1</v>
      </c>
      <c r="CK207" s="12" t="s">
        <v>248</v>
      </c>
      <c r="CL207" s="12">
        <v>60</v>
      </c>
      <c r="CM207" s="14">
        <v>1</v>
      </c>
      <c r="CN207" s="122">
        <v>20833</v>
      </c>
      <c r="CO207" s="122">
        <v>0.105</v>
      </c>
      <c r="CP207" s="122">
        <v>1.5</v>
      </c>
      <c r="CQ207" s="122">
        <v>0.5</v>
      </c>
      <c r="CR207" s="16">
        <f t="shared" si="14"/>
        <v>9.9998400000000007</v>
      </c>
      <c r="CS207" s="122">
        <v>0</v>
      </c>
      <c r="CT207" s="122">
        <v>0</v>
      </c>
      <c r="CU207" s="122">
        <v>0</v>
      </c>
      <c r="CV207" s="122">
        <v>30</v>
      </c>
      <c r="CW207" s="12" t="s">
        <v>203</v>
      </c>
      <c r="EA207" s="15" t="s">
        <v>191</v>
      </c>
      <c r="EC207" s="21" t="s">
        <v>190</v>
      </c>
      <c r="ED207" s="21"/>
      <c r="EE207" s="21"/>
      <c r="EF207" s="21"/>
      <c r="EN207" s="21" t="s">
        <v>92</v>
      </c>
      <c r="EP207" s="102" t="s">
        <v>333</v>
      </c>
      <c r="EX207" s="12" t="s">
        <v>158</v>
      </c>
      <c r="EY207">
        <v>10</v>
      </c>
      <c r="EZ207"/>
      <c r="FA207">
        <v>10</v>
      </c>
      <c r="FB207"/>
      <c r="FC207" s="115">
        <v>0.92500000000000004</v>
      </c>
      <c r="GH207" s="128" t="s">
        <v>336</v>
      </c>
      <c r="GI207" s="128" t="s">
        <v>337</v>
      </c>
      <c r="GJ207" s="128" t="s">
        <v>337</v>
      </c>
      <c r="GK207" s="128" t="s">
        <v>337</v>
      </c>
      <c r="GL207" s="128"/>
      <c r="GM207" s="128" t="s">
        <v>336</v>
      </c>
      <c r="GN207" s="128" t="s">
        <v>337</v>
      </c>
      <c r="GO207" s="128" t="s">
        <v>337</v>
      </c>
      <c r="GP207" s="128" t="s">
        <v>337</v>
      </c>
      <c r="GQ207"/>
    </row>
    <row r="208" spans="1:199" x14ac:dyDescent="0.2">
      <c r="A208" s="121" t="s">
        <v>318</v>
      </c>
      <c r="B208" s="12" t="s">
        <v>319</v>
      </c>
      <c r="C208" s="12" t="s">
        <v>16</v>
      </c>
      <c r="D208" s="12" t="s">
        <v>0</v>
      </c>
      <c r="E208" s="12" t="s">
        <v>332</v>
      </c>
      <c r="F208" s="14">
        <v>1</v>
      </c>
      <c r="G208" s="12">
        <v>100</v>
      </c>
      <c r="H208" s="12" t="s">
        <v>14</v>
      </c>
      <c r="I208" s="9" t="s">
        <v>47</v>
      </c>
      <c r="J208" s="12">
        <v>90</v>
      </c>
      <c r="L208" s="12" t="s">
        <v>11</v>
      </c>
      <c r="M208" s="14" t="s">
        <v>170</v>
      </c>
      <c r="O208" s="12" t="s">
        <v>54</v>
      </c>
      <c r="P208" s="12" t="s">
        <v>155</v>
      </c>
      <c r="R208" s="14" t="s">
        <v>156</v>
      </c>
      <c r="U208" s="14" t="s">
        <v>156</v>
      </c>
      <c r="X208" s="14" t="s">
        <v>156</v>
      </c>
      <c r="AA208" s="13" t="s">
        <v>42</v>
      </c>
      <c r="AB208" s="122">
        <v>0.92578000000000005</v>
      </c>
      <c r="AD208" s="13">
        <v>8</v>
      </c>
      <c r="AE208" s="12">
        <v>0.1</v>
      </c>
      <c r="AF208" s="14">
        <v>5</v>
      </c>
      <c r="AH208" s="12">
        <v>400</v>
      </c>
      <c r="AI208" s="14">
        <v>0</v>
      </c>
      <c r="AJ208" s="12"/>
      <c r="AK208" s="12"/>
      <c r="AL208" s="12">
        <v>400</v>
      </c>
      <c r="AO208" s="12">
        <v>1</v>
      </c>
      <c r="AP208" s="12">
        <v>1</v>
      </c>
      <c r="AQ208" s="14">
        <v>2.5</v>
      </c>
      <c r="AS208" s="12">
        <v>2</v>
      </c>
      <c r="AT208" s="14">
        <v>2</v>
      </c>
      <c r="AV208" s="12" t="s">
        <v>188</v>
      </c>
      <c r="AW208" s="12" t="s">
        <v>44</v>
      </c>
      <c r="AX208" s="14">
        <v>-80</v>
      </c>
      <c r="AY208" s="14">
        <v>0.8</v>
      </c>
      <c r="BA208" s="14" t="s">
        <v>163</v>
      </c>
      <c r="BB208" s="12" t="s">
        <v>24</v>
      </c>
      <c r="BC208" s="12">
        <v>30</v>
      </c>
      <c r="BD208" s="12">
        <v>1</v>
      </c>
      <c r="BE208" s="12">
        <v>60</v>
      </c>
      <c r="BF208" s="12" t="s">
        <v>242</v>
      </c>
      <c r="BG208" s="12">
        <v>60</v>
      </c>
      <c r="BH208" s="14">
        <v>1</v>
      </c>
      <c r="BI208" s="122">
        <v>62500</v>
      </c>
      <c r="BJ208" s="122">
        <v>0.105</v>
      </c>
      <c r="BK208" s="122">
        <v>1.5</v>
      </c>
      <c r="BL208" s="122">
        <v>0.5</v>
      </c>
      <c r="BM208" s="16">
        <f t="shared" si="16"/>
        <v>30</v>
      </c>
      <c r="BN208" s="122">
        <v>2</v>
      </c>
      <c r="BO208" s="122">
        <v>-4</v>
      </c>
      <c r="BP208" s="122">
        <v>4</v>
      </c>
      <c r="BQ208" s="12">
        <v>10</v>
      </c>
      <c r="BR208" s="12" t="s">
        <v>203</v>
      </c>
      <c r="CH208" s="15" t="s">
        <v>191</v>
      </c>
      <c r="CJ208" s="14">
        <v>1</v>
      </c>
      <c r="CK208" s="12" t="s">
        <v>248</v>
      </c>
      <c r="CL208" s="12">
        <v>60</v>
      </c>
      <c r="CM208" s="14">
        <v>1</v>
      </c>
      <c r="CN208" s="122">
        <v>20833</v>
      </c>
      <c r="CO208" s="122">
        <v>0.105</v>
      </c>
      <c r="CP208" s="122">
        <v>1.5</v>
      </c>
      <c r="CQ208" s="122">
        <v>0.5</v>
      </c>
      <c r="CR208" s="16">
        <f t="shared" si="14"/>
        <v>9.9998400000000007</v>
      </c>
      <c r="CS208" s="122">
        <v>0</v>
      </c>
      <c r="CT208" s="122">
        <v>0</v>
      </c>
      <c r="CU208" s="122">
        <v>0</v>
      </c>
      <c r="CV208" s="122">
        <v>30</v>
      </c>
      <c r="CW208" s="12" t="s">
        <v>203</v>
      </c>
      <c r="EA208" s="15" t="s">
        <v>191</v>
      </c>
      <c r="EC208" s="21" t="s">
        <v>36</v>
      </c>
      <c r="ED208" s="21">
        <v>10</v>
      </c>
      <c r="EE208" s="21">
        <v>8</v>
      </c>
      <c r="EF208" s="21">
        <v>4</v>
      </c>
      <c r="EN208" s="21" t="s">
        <v>92</v>
      </c>
      <c r="EP208" s="102" t="s">
        <v>333</v>
      </c>
      <c r="EX208" s="12" t="s">
        <v>158</v>
      </c>
      <c r="EY208">
        <v>10</v>
      </c>
      <c r="EZ208"/>
      <c r="FA208">
        <v>10</v>
      </c>
      <c r="FB208"/>
      <c r="FC208" s="115">
        <v>0.91669999999999996</v>
      </c>
      <c r="GH208" s="128">
        <v>2.6200000000000001E-2</v>
      </c>
      <c r="GI208" s="128">
        <v>1.54E-2</v>
      </c>
      <c r="GJ208" s="128">
        <v>2.7799999999999998E-2</v>
      </c>
      <c r="GK208" s="128">
        <v>3.2599999999999997E-2</v>
      </c>
      <c r="GL208" s="128"/>
      <c r="GM208" s="128">
        <v>2.86E-2</v>
      </c>
      <c r="GN208" s="128">
        <v>1.67E-2</v>
      </c>
      <c r="GO208" s="128">
        <v>2.93E-2</v>
      </c>
      <c r="GP208" s="128">
        <v>3.4099999999999998E-2</v>
      </c>
      <c r="GQ208"/>
    </row>
    <row r="209" spans="1:199" x14ac:dyDescent="0.2">
      <c r="A209" s="121" t="s">
        <v>317</v>
      </c>
      <c r="B209" s="12" t="s">
        <v>319</v>
      </c>
      <c r="C209" s="12" t="s">
        <v>16</v>
      </c>
      <c r="D209" s="12" t="s">
        <v>0</v>
      </c>
      <c r="E209" s="12" t="s">
        <v>332</v>
      </c>
      <c r="F209" s="14">
        <v>1</v>
      </c>
      <c r="G209" s="12">
        <v>100</v>
      </c>
      <c r="H209" s="12" t="s">
        <v>14</v>
      </c>
      <c r="I209" s="9" t="s">
        <v>47</v>
      </c>
      <c r="J209" s="12">
        <v>90</v>
      </c>
      <c r="L209" s="12" t="s">
        <v>11</v>
      </c>
      <c r="M209" s="14" t="s">
        <v>170</v>
      </c>
      <c r="O209" s="12" t="s">
        <v>54</v>
      </c>
      <c r="P209" s="12" t="s">
        <v>155</v>
      </c>
      <c r="R209" s="14" t="s">
        <v>156</v>
      </c>
      <c r="U209" s="14" t="s">
        <v>156</v>
      </c>
      <c r="X209" s="14" t="s">
        <v>156</v>
      </c>
      <c r="AA209" s="13" t="s">
        <v>42</v>
      </c>
      <c r="AB209" s="122">
        <v>0.92578000000000005</v>
      </c>
      <c r="AD209" s="13">
        <v>8</v>
      </c>
      <c r="AE209" s="12">
        <v>0.1</v>
      </c>
      <c r="AF209" s="14">
        <v>5</v>
      </c>
      <c r="AH209" s="14">
        <v>400</v>
      </c>
      <c r="AI209" s="12">
        <v>0</v>
      </c>
      <c r="AJ209" s="12"/>
      <c r="AK209" s="12"/>
      <c r="AL209" s="14">
        <v>400</v>
      </c>
      <c r="AO209" s="12">
        <v>1</v>
      </c>
      <c r="AP209" s="12">
        <v>1</v>
      </c>
      <c r="AQ209" s="14">
        <v>2.5</v>
      </c>
      <c r="AS209" s="12">
        <v>2</v>
      </c>
      <c r="AT209" s="14">
        <v>2</v>
      </c>
      <c r="AV209" s="12" t="s">
        <v>188</v>
      </c>
      <c r="AW209" s="12" t="s">
        <v>44</v>
      </c>
      <c r="AX209" s="14">
        <v>-80</v>
      </c>
      <c r="AY209" s="14">
        <v>0.8</v>
      </c>
      <c r="BA209" s="14" t="s">
        <v>163</v>
      </c>
      <c r="BB209" s="12" t="s">
        <v>24</v>
      </c>
      <c r="BC209" s="12">
        <v>30</v>
      </c>
      <c r="BD209" s="12">
        <v>1</v>
      </c>
      <c r="BE209" s="12">
        <v>60</v>
      </c>
      <c r="BF209" s="12" t="s">
        <v>242</v>
      </c>
      <c r="BG209" s="12">
        <v>60</v>
      </c>
      <c r="BH209" s="14">
        <v>1</v>
      </c>
      <c r="BI209" s="122">
        <v>62500</v>
      </c>
      <c r="BJ209" s="122">
        <v>0.105</v>
      </c>
      <c r="BK209" s="122">
        <v>1.5</v>
      </c>
      <c r="BL209" s="122">
        <v>0.5</v>
      </c>
      <c r="BM209" s="16">
        <f t="shared" si="16"/>
        <v>30</v>
      </c>
      <c r="BN209" s="122">
        <v>2</v>
      </c>
      <c r="BO209" s="122">
        <v>-4</v>
      </c>
      <c r="BP209" s="122">
        <v>4</v>
      </c>
      <c r="BQ209" s="12">
        <v>10</v>
      </c>
      <c r="BR209" s="12" t="s">
        <v>203</v>
      </c>
      <c r="CH209" s="15" t="s">
        <v>191</v>
      </c>
      <c r="CJ209" s="14">
        <v>1</v>
      </c>
      <c r="CK209" s="12" t="s">
        <v>248</v>
      </c>
      <c r="CL209" s="12">
        <v>60</v>
      </c>
      <c r="CM209" s="14">
        <v>1</v>
      </c>
      <c r="CN209" s="122">
        <v>20833</v>
      </c>
      <c r="CO209" s="122">
        <v>0.105</v>
      </c>
      <c r="CP209" s="122">
        <v>1.5</v>
      </c>
      <c r="CQ209" s="122">
        <v>0.5</v>
      </c>
      <c r="CR209" s="16">
        <f t="shared" si="14"/>
        <v>9.9998400000000007</v>
      </c>
      <c r="CS209" s="122">
        <v>0</v>
      </c>
      <c r="CT209" s="122">
        <v>0</v>
      </c>
      <c r="CU209" s="122">
        <v>0</v>
      </c>
      <c r="CV209" s="122">
        <v>30</v>
      </c>
      <c r="CW209" s="12" t="s">
        <v>203</v>
      </c>
      <c r="EA209" s="15" t="s">
        <v>191</v>
      </c>
      <c r="EC209" s="21" t="s">
        <v>36</v>
      </c>
      <c r="ED209" s="21">
        <v>16</v>
      </c>
      <c r="EE209" s="21">
        <v>14</v>
      </c>
      <c r="EF209" s="21">
        <v>4</v>
      </c>
      <c r="EN209" s="21" t="s">
        <v>92</v>
      </c>
      <c r="EP209" s="102" t="s">
        <v>333</v>
      </c>
      <c r="EX209" s="12" t="s">
        <v>158</v>
      </c>
      <c r="EY209">
        <v>10</v>
      </c>
      <c r="EZ209"/>
      <c r="FA209">
        <v>10</v>
      </c>
      <c r="FB209"/>
      <c r="FC209" s="115">
        <v>0.9194</v>
      </c>
      <c r="GH209" s="128">
        <v>1.6899999999999998E-2</v>
      </c>
      <c r="GI209" s="128">
        <v>1.04E-2</v>
      </c>
      <c r="GJ209" s="128">
        <v>1.7000000000000001E-2</v>
      </c>
      <c r="GK209" s="128">
        <v>2.5600000000000001E-2</v>
      </c>
      <c r="GL209" s="128"/>
      <c r="GM209" s="128">
        <v>1.8599999999999998E-2</v>
      </c>
      <c r="GN209" s="128">
        <v>1.23E-2</v>
      </c>
      <c r="GO209" s="128">
        <v>1.89E-2</v>
      </c>
      <c r="GP209" s="128">
        <v>2.6100000000000002E-2</v>
      </c>
      <c r="GQ209"/>
    </row>
    <row r="210" spans="1:199" x14ac:dyDescent="0.2">
      <c r="A210" s="121" t="s">
        <v>317</v>
      </c>
      <c r="B210" s="12" t="s">
        <v>319</v>
      </c>
      <c r="C210" s="12" t="s">
        <v>16</v>
      </c>
      <c r="D210" s="12" t="s">
        <v>0</v>
      </c>
      <c r="E210" s="12" t="s">
        <v>332</v>
      </c>
      <c r="F210" s="14">
        <v>1</v>
      </c>
      <c r="G210" s="12">
        <v>100</v>
      </c>
      <c r="H210" s="12" t="s">
        <v>14</v>
      </c>
      <c r="I210" s="9" t="s">
        <v>47</v>
      </c>
      <c r="J210" s="12">
        <v>90</v>
      </c>
      <c r="L210" s="12" t="s">
        <v>11</v>
      </c>
      <c r="M210" s="14" t="s">
        <v>170</v>
      </c>
      <c r="O210" s="12" t="s">
        <v>54</v>
      </c>
      <c r="P210" s="12" t="s">
        <v>155</v>
      </c>
      <c r="R210" s="14" t="s">
        <v>156</v>
      </c>
      <c r="U210" s="14" t="s">
        <v>156</v>
      </c>
      <c r="X210" s="14" t="s">
        <v>156</v>
      </c>
      <c r="AA210" s="13" t="s">
        <v>42</v>
      </c>
      <c r="AB210" s="122">
        <v>0.92578000000000005</v>
      </c>
      <c r="AD210" s="13">
        <v>8</v>
      </c>
      <c r="AE210" s="12">
        <v>0.1</v>
      </c>
      <c r="AF210" s="14">
        <v>5</v>
      </c>
      <c r="AH210" s="12">
        <v>400</v>
      </c>
      <c r="AI210" s="14">
        <v>0</v>
      </c>
      <c r="AJ210" s="12"/>
      <c r="AK210" s="12"/>
      <c r="AL210" s="12">
        <v>400</v>
      </c>
      <c r="AO210" s="12">
        <v>1</v>
      </c>
      <c r="AP210" s="12">
        <v>1</v>
      </c>
      <c r="AQ210" s="14">
        <v>2.5</v>
      </c>
      <c r="AS210" s="12">
        <v>2</v>
      </c>
      <c r="AT210" s="14">
        <v>2</v>
      </c>
      <c r="AV210" s="12" t="s">
        <v>188</v>
      </c>
      <c r="AW210" s="12" t="s">
        <v>44</v>
      </c>
      <c r="AX210" s="14">
        <v>-80</v>
      </c>
      <c r="AY210" s="14">
        <v>0.8</v>
      </c>
      <c r="BA210" s="14" t="s">
        <v>163</v>
      </c>
      <c r="BB210" s="12" t="s">
        <v>24</v>
      </c>
      <c r="BC210" s="12">
        <v>30</v>
      </c>
      <c r="BD210" s="12">
        <v>1</v>
      </c>
      <c r="BE210" s="12">
        <v>60</v>
      </c>
      <c r="BF210" s="12" t="s">
        <v>242</v>
      </c>
      <c r="BG210" s="12">
        <v>60</v>
      </c>
      <c r="BH210" s="14">
        <v>1</v>
      </c>
      <c r="BI210" s="122">
        <v>62500</v>
      </c>
      <c r="BJ210" s="122">
        <v>0.105</v>
      </c>
      <c r="BK210" s="122">
        <v>1.5</v>
      </c>
      <c r="BL210" s="122">
        <v>0.5</v>
      </c>
      <c r="BM210" s="16">
        <f t="shared" si="16"/>
        <v>30</v>
      </c>
      <c r="BN210" s="122">
        <v>2</v>
      </c>
      <c r="BO210" s="122">
        <v>-4</v>
      </c>
      <c r="BP210" s="122">
        <v>4</v>
      </c>
      <c r="BQ210" s="12">
        <v>10</v>
      </c>
      <c r="BR210" s="12" t="s">
        <v>203</v>
      </c>
      <c r="CH210" s="15" t="s">
        <v>191</v>
      </c>
      <c r="CJ210" s="14">
        <v>1</v>
      </c>
      <c r="CK210" s="12" t="s">
        <v>248</v>
      </c>
      <c r="CL210" s="12">
        <v>60</v>
      </c>
      <c r="CM210" s="14">
        <v>1</v>
      </c>
      <c r="CN210" s="122">
        <v>20833</v>
      </c>
      <c r="CO210" s="122">
        <v>0.105</v>
      </c>
      <c r="CP210" s="122">
        <v>1.5</v>
      </c>
      <c r="CQ210" s="122">
        <v>0.5</v>
      </c>
      <c r="CR210" s="16">
        <f t="shared" si="14"/>
        <v>9.9998400000000007</v>
      </c>
      <c r="CS210" s="122">
        <v>0</v>
      </c>
      <c r="CT210" s="122">
        <v>0</v>
      </c>
      <c r="CU210" s="122">
        <v>0</v>
      </c>
      <c r="CV210" s="122">
        <v>30</v>
      </c>
      <c r="CW210" s="12" t="s">
        <v>203</v>
      </c>
      <c r="EA210" s="15" t="s">
        <v>191</v>
      </c>
      <c r="EC210" s="21" t="s">
        <v>37</v>
      </c>
      <c r="ED210" s="21">
        <v>16</v>
      </c>
      <c r="EE210" s="21">
        <v>6</v>
      </c>
      <c r="EF210" s="21">
        <v>4</v>
      </c>
      <c r="EN210" s="21" t="s">
        <v>92</v>
      </c>
      <c r="EP210" s="102" t="s">
        <v>333</v>
      </c>
      <c r="EX210" s="12" t="s">
        <v>158</v>
      </c>
      <c r="EY210">
        <v>10</v>
      </c>
      <c r="EZ210"/>
      <c r="FA210">
        <v>10</v>
      </c>
      <c r="FB210"/>
      <c r="FC210" s="115">
        <v>0.9083</v>
      </c>
      <c r="GH210" s="128">
        <v>0.1477</v>
      </c>
      <c r="GI210" s="128">
        <v>0.13120000000000001</v>
      </c>
      <c r="GJ210" s="128">
        <v>0.14860000000000001</v>
      </c>
      <c r="GK210" s="128">
        <v>0.1653</v>
      </c>
      <c r="GL210" s="128"/>
      <c r="GM210" s="128">
        <v>0.1535</v>
      </c>
      <c r="GN210" s="128">
        <v>0.13850000000000001</v>
      </c>
      <c r="GO210" s="128">
        <v>0.15609999999999999</v>
      </c>
      <c r="GP210" s="128">
        <v>0.16639999999999999</v>
      </c>
      <c r="GQ210"/>
    </row>
    <row r="211" spans="1:199" x14ac:dyDescent="0.2">
      <c r="A211" s="121" t="s">
        <v>318</v>
      </c>
      <c r="B211" s="12" t="s">
        <v>319</v>
      </c>
      <c r="C211" s="12" t="s">
        <v>16</v>
      </c>
      <c r="D211" s="12" t="s">
        <v>0</v>
      </c>
      <c r="E211" s="12" t="s">
        <v>332</v>
      </c>
      <c r="F211" s="14">
        <v>1</v>
      </c>
      <c r="G211" s="12">
        <v>100</v>
      </c>
      <c r="H211" s="12" t="s">
        <v>14</v>
      </c>
      <c r="I211" s="9" t="s">
        <v>50</v>
      </c>
      <c r="J211" s="12">
        <v>12</v>
      </c>
      <c r="L211" s="12" t="s">
        <v>11</v>
      </c>
      <c r="M211" s="14" t="s">
        <v>170</v>
      </c>
      <c r="O211" s="12" t="s">
        <v>54</v>
      </c>
      <c r="P211" s="12" t="s">
        <v>155</v>
      </c>
      <c r="R211" s="14" t="s">
        <v>156</v>
      </c>
      <c r="U211" s="14" t="s">
        <v>156</v>
      </c>
      <c r="X211" s="14" t="s">
        <v>156</v>
      </c>
      <c r="AA211" s="13" t="s">
        <v>42</v>
      </c>
      <c r="AB211" s="122">
        <v>0.92578000000000005</v>
      </c>
      <c r="AD211" s="13">
        <v>8</v>
      </c>
      <c r="AE211" s="12">
        <v>0.1</v>
      </c>
      <c r="AF211" s="14">
        <v>5</v>
      </c>
      <c r="AH211" s="14">
        <v>400</v>
      </c>
      <c r="AI211" s="12">
        <v>0</v>
      </c>
      <c r="AJ211" s="12"/>
      <c r="AK211" s="12"/>
      <c r="AL211" s="14">
        <v>400</v>
      </c>
      <c r="AO211" s="12">
        <v>1</v>
      </c>
      <c r="AP211" s="12">
        <v>1</v>
      </c>
      <c r="AQ211" s="14">
        <v>2.5</v>
      </c>
      <c r="AS211" s="12">
        <v>2</v>
      </c>
      <c r="AT211" s="14">
        <v>2</v>
      </c>
      <c r="AV211" s="12" t="s">
        <v>188</v>
      </c>
      <c r="AW211" s="12" t="s">
        <v>44</v>
      </c>
      <c r="AX211" s="14">
        <v>-80</v>
      </c>
      <c r="AY211" s="14">
        <v>0.8</v>
      </c>
      <c r="BA211" s="14" t="s">
        <v>163</v>
      </c>
      <c r="BB211" s="12" t="s">
        <v>24</v>
      </c>
      <c r="BC211" s="12">
        <v>30</v>
      </c>
      <c r="BD211" s="12">
        <v>1</v>
      </c>
      <c r="BE211" s="12">
        <v>60</v>
      </c>
      <c r="BF211" s="12" t="s">
        <v>242</v>
      </c>
      <c r="BG211" s="12">
        <v>60</v>
      </c>
      <c r="BH211" s="14">
        <v>1</v>
      </c>
      <c r="BI211" s="122">
        <v>62500</v>
      </c>
      <c r="BJ211" s="122">
        <v>0.105</v>
      </c>
      <c r="BK211" s="122">
        <v>1.5</v>
      </c>
      <c r="BL211" s="122">
        <v>0.5</v>
      </c>
      <c r="BM211" s="16">
        <f t="shared" si="16"/>
        <v>30</v>
      </c>
      <c r="BN211" s="122">
        <v>2</v>
      </c>
      <c r="BO211" s="122">
        <v>-4</v>
      </c>
      <c r="BP211" s="122">
        <v>4</v>
      </c>
      <c r="BQ211" s="12">
        <v>10</v>
      </c>
      <c r="BR211" s="12" t="s">
        <v>203</v>
      </c>
      <c r="CH211" s="15" t="s">
        <v>191</v>
      </c>
      <c r="CJ211" s="14">
        <v>1</v>
      </c>
      <c r="CK211" s="12" t="s">
        <v>248</v>
      </c>
      <c r="CL211" s="12">
        <v>60</v>
      </c>
      <c r="CM211" s="14">
        <v>1</v>
      </c>
      <c r="CN211" s="122">
        <v>20833</v>
      </c>
      <c r="CO211" s="122">
        <v>0.105</v>
      </c>
      <c r="CP211" s="122">
        <v>1.5</v>
      </c>
      <c r="CQ211" s="122">
        <v>0.5</v>
      </c>
      <c r="CR211" s="16">
        <f t="shared" si="14"/>
        <v>9.9998400000000007</v>
      </c>
      <c r="CS211" s="122">
        <v>0</v>
      </c>
      <c r="CT211" s="122">
        <v>0</v>
      </c>
      <c r="CU211" s="122">
        <v>0</v>
      </c>
      <c r="CV211" s="122">
        <v>30</v>
      </c>
      <c r="CW211" s="12" t="s">
        <v>203</v>
      </c>
      <c r="EA211" s="15" t="s">
        <v>191</v>
      </c>
      <c r="EC211" s="21" t="s">
        <v>87</v>
      </c>
      <c r="ED211" s="21"/>
      <c r="EE211" s="21"/>
      <c r="EF211" s="21"/>
      <c r="EN211" s="21" t="s">
        <v>92</v>
      </c>
      <c r="EP211" s="102" t="s">
        <v>333</v>
      </c>
      <c r="EX211" s="12" t="s">
        <v>158</v>
      </c>
      <c r="EY211">
        <v>10</v>
      </c>
      <c r="EZ211"/>
      <c r="FA211">
        <v>10</v>
      </c>
      <c r="FB211"/>
      <c r="FC211" s="115">
        <v>0.91390000000000005</v>
      </c>
      <c r="GH211" s="128">
        <v>0.19900000000000001</v>
      </c>
      <c r="GI211" s="128">
        <v>0.17449999999999999</v>
      </c>
      <c r="GJ211" s="128">
        <v>0.2014</v>
      </c>
      <c r="GK211" s="128">
        <v>0.2238</v>
      </c>
      <c r="GL211" s="128"/>
      <c r="GM211" s="128">
        <v>0.2074</v>
      </c>
      <c r="GN211" s="128">
        <v>0.17630000000000001</v>
      </c>
      <c r="GO211" s="128">
        <v>0.20960000000000001</v>
      </c>
      <c r="GP211" s="128">
        <v>0.2288</v>
      </c>
      <c r="GQ211"/>
    </row>
    <row r="212" spans="1:199" x14ac:dyDescent="0.2">
      <c r="A212" s="121" t="s">
        <v>317</v>
      </c>
      <c r="B212" s="12" t="s">
        <v>319</v>
      </c>
      <c r="C212" s="12" t="s">
        <v>16</v>
      </c>
      <c r="D212" s="12" t="s">
        <v>22</v>
      </c>
      <c r="E212" s="12" t="s">
        <v>332</v>
      </c>
      <c r="F212" s="14">
        <v>1</v>
      </c>
      <c r="G212" s="12">
        <v>100</v>
      </c>
      <c r="H212" s="12" t="s">
        <v>14</v>
      </c>
      <c r="I212" s="9" t="s">
        <v>50</v>
      </c>
      <c r="J212" s="12">
        <v>12</v>
      </c>
      <c r="L212" s="12" t="s">
        <v>11</v>
      </c>
      <c r="M212" s="14" t="s">
        <v>170</v>
      </c>
      <c r="O212" s="12" t="s">
        <v>54</v>
      </c>
      <c r="P212" s="12" t="s">
        <v>155</v>
      </c>
      <c r="R212" s="14" t="s">
        <v>156</v>
      </c>
      <c r="U212" s="14" t="s">
        <v>156</v>
      </c>
      <c r="X212" s="14" t="s">
        <v>156</v>
      </c>
      <c r="AA212" s="13" t="s">
        <v>42</v>
      </c>
      <c r="AB212" s="122">
        <v>0.92578000000000005</v>
      </c>
      <c r="AD212" s="13">
        <v>8</v>
      </c>
      <c r="AE212" s="12">
        <v>0.1</v>
      </c>
      <c r="AF212" s="14">
        <v>5</v>
      </c>
      <c r="AH212" s="14">
        <v>400</v>
      </c>
      <c r="AI212" s="14">
        <v>0</v>
      </c>
      <c r="AJ212" s="12"/>
      <c r="AK212" s="12"/>
      <c r="AL212" s="14">
        <v>400</v>
      </c>
      <c r="AO212" s="12">
        <v>1</v>
      </c>
      <c r="AP212" s="12">
        <v>1</v>
      </c>
      <c r="AQ212" s="14">
        <v>2.5</v>
      </c>
      <c r="AS212" s="12">
        <v>2</v>
      </c>
      <c r="AT212" s="14">
        <v>2</v>
      </c>
      <c r="AV212" s="12" t="s">
        <v>188</v>
      </c>
      <c r="AW212" s="12" t="s">
        <v>44</v>
      </c>
      <c r="AX212" s="122">
        <v>-74</v>
      </c>
      <c r="AY212" s="122">
        <v>0.6</v>
      </c>
      <c r="BA212" s="14" t="s">
        <v>163</v>
      </c>
      <c r="BB212" s="12" t="s">
        <v>24</v>
      </c>
      <c r="BC212" s="12">
        <v>30</v>
      </c>
      <c r="BD212" s="12">
        <v>1</v>
      </c>
      <c r="BE212" s="12">
        <v>60</v>
      </c>
      <c r="BF212" s="12" t="s">
        <v>242</v>
      </c>
      <c r="BG212" s="12">
        <v>60</v>
      </c>
      <c r="BH212" s="14">
        <v>1</v>
      </c>
      <c r="BI212" s="122">
        <v>62500</v>
      </c>
      <c r="BJ212" s="122">
        <v>0.105</v>
      </c>
      <c r="BK212" s="122">
        <v>1.5</v>
      </c>
      <c r="BL212" s="122">
        <v>0.5</v>
      </c>
      <c r="BM212" s="16">
        <f t="shared" si="16"/>
        <v>30</v>
      </c>
      <c r="BN212" s="122">
        <v>2</v>
      </c>
      <c r="BO212" s="122">
        <v>-4</v>
      </c>
      <c r="BP212" s="122">
        <v>4</v>
      </c>
      <c r="BQ212" s="12">
        <v>10</v>
      </c>
      <c r="BR212" s="12" t="s">
        <v>203</v>
      </c>
      <c r="CH212" s="15" t="s">
        <v>191</v>
      </c>
      <c r="CJ212" s="14">
        <v>1</v>
      </c>
      <c r="CK212" s="12" t="s">
        <v>248</v>
      </c>
      <c r="CL212" s="12">
        <v>60</v>
      </c>
      <c r="CM212" s="14">
        <v>1</v>
      </c>
      <c r="CN212" s="122">
        <v>20833</v>
      </c>
      <c r="CO212" s="122">
        <v>0.105</v>
      </c>
      <c r="CP212" s="122">
        <v>1.5</v>
      </c>
      <c r="CQ212" s="122">
        <v>0.5</v>
      </c>
      <c r="CR212" s="16">
        <f t="shared" si="14"/>
        <v>9.9998400000000007</v>
      </c>
      <c r="CS212" s="122">
        <v>0</v>
      </c>
      <c r="CT212" s="122">
        <v>0</v>
      </c>
      <c r="CU212" s="122">
        <v>0</v>
      </c>
      <c r="CV212" s="122">
        <v>30</v>
      </c>
      <c r="CW212" s="12" t="s">
        <v>203</v>
      </c>
      <c r="EA212" s="15" t="s">
        <v>191</v>
      </c>
      <c r="EC212" s="21" t="s">
        <v>190</v>
      </c>
      <c r="ED212" s="21"/>
      <c r="EE212" s="21"/>
      <c r="EF212" s="21"/>
      <c r="EN212" s="21" t="s">
        <v>92</v>
      </c>
      <c r="EP212" s="102" t="s">
        <v>333</v>
      </c>
      <c r="EX212" s="12" t="s">
        <v>158</v>
      </c>
      <c r="EY212">
        <v>5</v>
      </c>
      <c r="EZ212"/>
      <c r="FA212">
        <v>9</v>
      </c>
      <c r="FB212"/>
      <c r="FC212" s="115">
        <v>0.96510000000000007</v>
      </c>
      <c r="GH212" s="128" t="s">
        <v>336</v>
      </c>
      <c r="GI212" s="128" t="s">
        <v>337</v>
      </c>
      <c r="GJ212" s="128" t="s">
        <v>337</v>
      </c>
      <c r="GK212" s="128" t="s">
        <v>337</v>
      </c>
      <c r="GL212" s="128"/>
      <c r="GM212" s="128" t="s">
        <v>336</v>
      </c>
      <c r="GN212" s="128" t="s">
        <v>337</v>
      </c>
      <c r="GO212" s="128" t="s">
        <v>337</v>
      </c>
      <c r="GP212" s="128" t="s">
        <v>337</v>
      </c>
      <c r="GQ212"/>
    </row>
    <row r="213" spans="1:199" x14ac:dyDescent="0.2">
      <c r="A213" s="121" t="s">
        <v>318</v>
      </c>
      <c r="B213" s="12" t="s">
        <v>319</v>
      </c>
      <c r="C213" s="12" t="s">
        <v>16</v>
      </c>
      <c r="D213" s="12" t="s">
        <v>22</v>
      </c>
      <c r="E213" s="12" t="s">
        <v>332</v>
      </c>
      <c r="F213" s="14">
        <v>1</v>
      </c>
      <c r="G213" s="12">
        <v>100</v>
      </c>
      <c r="H213" s="12" t="s">
        <v>14</v>
      </c>
      <c r="I213" s="9" t="s">
        <v>50</v>
      </c>
      <c r="J213" s="12">
        <v>12</v>
      </c>
      <c r="L213" s="12" t="s">
        <v>11</v>
      </c>
      <c r="M213" s="14" t="s">
        <v>170</v>
      </c>
      <c r="O213" s="12" t="s">
        <v>54</v>
      </c>
      <c r="P213" s="12" t="s">
        <v>155</v>
      </c>
      <c r="R213" s="14" t="s">
        <v>156</v>
      </c>
      <c r="U213" s="14" t="s">
        <v>156</v>
      </c>
      <c r="X213" s="14" t="s">
        <v>156</v>
      </c>
      <c r="AA213" s="13" t="s">
        <v>42</v>
      </c>
      <c r="AB213" s="122">
        <v>0.92578000000000005</v>
      </c>
      <c r="AD213" s="13">
        <v>8</v>
      </c>
      <c r="AE213" s="12">
        <v>0.1</v>
      </c>
      <c r="AF213" s="14">
        <v>5</v>
      </c>
      <c r="AH213" s="12">
        <v>400</v>
      </c>
      <c r="AI213" s="12">
        <v>0</v>
      </c>
      <c r="AJ213" s="12"/>
      <c r="AK213" s="12"/>
      <c r="AL213" s="12">
        <v>400</v>
      </c>
      <c r="AO213" s="12">
        <v>1</v>
      </c>
      <c r="AP213" s="12">
        <v>1</v>
      </c>
      <c r="AQ213" s="14">
        <v>2.5</v>
      </c>
      <c r="AS213" s="12">
        <v>2</v>
      </c>
      <c r="AT213" s="14">
        <v>2</v>
      </c>
      <c r="AV213" s="12" t="s">
        <v>188</v>
      </c>
      <c r="AW213" s="12" t="s">
        <v>44</v>
      </c>
      <c r="AX213" s="122">
        <v>-74</v>
      </c>
      <c r="AY213" s="122">
        <v>0.6</v>
      </c>
      <c r="BA213" s="14" t="s">
        <v>163</v>
      </c>
      <c r="BB213" s="12" t="s">
        <v>24</v>
      </c>
      <c r="BC213" s="12">
        <v>30</v>
      </c>
      <c r="BD213" s="12">
        <v>1</v>
      </c>
      <c r="BE213" s="12">
        <v>60</v>
      </c>
      <c r="BF213" s="12" t="s">
        <v>242</v>
      </c>
      <c r="BG213" s="12">
        <v>60</v>
      </c>
      <c r="BH213" s="14">
        <v>1</v>
      </c>
      <c r="BI213" s="122">
        <v>62500</v>
      </c>
      <c r="BJ213" s="122">
        <v>0.105</v>
      </c>
      <c r="BK213" s="122">
        <v>1.5</v>
      </c>
      <c r="BL213" s="122">
        <v>0.5</v>
      </c>
      <c r="BM213" s="16">
        <f t="shared" si="16"/>
        <v>30</v>
      </c>
      <c r="BN213" s="122">
        <v>2</v>
      </c>
      <c r="BO213" s="122">
        <v>-4</v>
      </c>
      <c r="BP213" s="122">
        <v>4</v>
      </c>
      <c r="BQ213" s="12">
        <v>10</v>
      </c>
      <c r="BR213" s="12" t="s">
        <v>203</v>
      </c>
      <c r="CH213" s="15" t="s">
        <v>191</v>
      </c>
      <c r="CJ213" s="14">
        <v>1</v>
      </c>
      <c r="CK213" s="12" t="s">
        <v>248</v>
      </c>
      <c r="CL213" s="12">
        <v>60</v>
      </c>
      <c r="CM213" s="14">
        <v>1</v>
      </c>
      <c r="CN213" s="122">
        <v>20833</v>
      </c>
      <c r="CO213" s="122">
        <v>0.105</v>
      </c>
      <c r="CP213" s="122">
        <v>1.5</v>
      </c>
      <c r="CQ213" s="122">
        <v>0.5</v>
      </c>
      <c r="CR213" s="16">
        <f t="shared" si="14"/>
        <v>9.9998400000000007</v>
      </c>
      <c r="CS213" s="122">
        <v>0</v>
      </c>
      <c r="CT213" s="122">
        <v>0</v>
      </c>
      <c r="CU213" s="122">
        <v>0</v>
      </c>
      <c r="CV213" s="122">
        <v>30</v>
      </c>
      <c r="CW213" s="12" t="s">
        <v>203</v>
      </c>
      <c r="EA213" s="15" t="s">
        <v>191</v>
      </c>
      <c r="EC213" s="21" t="s">
        <v>36</v>
      </c>
      <c r="ED213" s="21">
        <v>10</v>
      </c>
      <c r="EE213" s="21">
        <v>8</v>
      </c>
      <c r="EF213" s="21">
        <v>4</v>
      </c>
      <c r="EN213" s="21" t="s">
        <v>92</v>
      </c>
      <c r="EP213" s="102" t="s">
        <v>333</v>
      </c>
      <c r="EX213" s="12" t="s">
        <v>158</v>
      </c>
      <c r="EY213">
        <v>5</v>
      </c>
      <c r="EZ213"/>
      <c r="FA213">
        <v>9</v>
      </c>
      <c r="FB213"/>
      <c r="FC213" s="115">
        <v>0.96189999999999998</v>
      </c>
      <c r="GH213" s="128">
        <v>3.7900000000000003E-2</v>
      </c>
      <c r="GI213" s="128">
        <v>2.8500000000000001E-2</v>
      </c>
      <c r="GJ213" s="128">
        <v>3.8100000000000002E-2</v>
      </c>
      <c r="GK213" s="128">
        <v>4.5499999999999999E-2</v>
      </c>
      <c r="GL213" s="128"/>
      <c r="GM213" s="128">
        <v>3.7999999999999999E-2</v>
      </c>
      <c r="GN213" s="128">
        <v>2.9100000000000001E-2</v>
      </c>
      <c r="GO213" s="128">
        <v>3.8300000000000001E-2</v>
      </c>
      <c r="GP213" s="128">
        <v>4.5600000000000002E-2</v>
      </c>
      <c r="GQ213"/>
    </row>
    <row r="214" spans="1:199" x14ac:dyDescent="0.2">
      <c r="A214" s="121" t="s">
        <v>317</v>
      </c>
      <c r="B214" s="12" t="s">
        <v>319</v>
      </c>
      <c r="C214" s="12" t="s">
        <v>16</v>
      </c>
      <c r="D214" s="12" t="s">
        <v>22</v>
      </c>
      <c r="E214" s="12" t="s">
        <v>332</v>
      </c>
      <c r="F214" s="14">
        <v>1</v>
      </c>
      <c r="G214" s="12">
        <v>100</v>
      </c>
      <c r="H214" s="12" t="s">
        <v>14</v>
      </c>
      <c r="I214" s="9" t="s">
        <v>50</v>
      </c>
      <c r="J214" s="12">
        <v>12</v>
      </c>
      <c r="L214" s="12" t="s">
        <v>11</v>
      </c>
      <c r="M214" s="14" t="s">
        <v>170</v>
      </c>
      <c r="O214" s="12" t="s">
        <v>54</v>
      </c>
      <c r="P214" s="12" t="s">
        <v>155</v>
      </c>
      <c r="R214" s="14" t="s">
        <v>156</v>
      </c>
      <c r="U214" s="14" t="s">
        <v>156</v>
      </c>
      <c r="X214" s="14" t="s">
        <v>156</v>
      </c>
      <c r="AA214" s="13" t="s">
        <v>42</v>
      </c>
      <c r="AB214" s="122">
        <v>0.92578000000000005</v>
      </c>
      <c r="AD214" s="13">
        <v>8</v>
      </c>
      <c r="AE214" s="12">
        <v>0.1</v>
      </c>
      <c r="AF214" s="14">
        <v>5</v>
      </c>
      <c r="AH214" s="14">
        <v>400</v>
      </c>
      <c r="AI214" s="14">
        <v>0</v>
      </c>
      <c r="AJ214" s="12"/>
      <c r="AK214" s="12"/>
      <c r="AL214" s="14">
        <v>400</v>
      </c>
      <c r="AO214" s="12">
        <v>1</v>
      </c>
      <c r="AP214" s="12">
        <v>1</v>
      </c>
      <c r="AQ214" s="14">
        <v>2.5</v>
      </c>
      <c r="AS214" s="12">
        <v>2</v>
      </c>
      <c r="AT214" s="14">
        <v>2</v>
      </c>
      <c r="AV214" s="12" t="s">
        <v>188</v>
      </c>
      <c r="AW214" s="12" t="s">
        <v>44</v>
      </c>
      <c r="AX214" s="122">
        <v>-74</v>
      </c>
      <c r="AY214" s="122">
        <v>0.6</v>
      </c>
      <c r="BA214" s="14" t="s">
        <v>163</v>
      </c>
      <c r="BB214" s="12" t="s">
        <v>24</v>
      </c>
      <c r="BC214" s="12">
        <v>30</v>
      </c>
      <c r="BD214" s="12">
        <v>1</v>
      </c>
      <c r="BE214" s="12">
        <v>60</v>
      </c>
      <c r="BF214" s="12" t="s">
        <v>242</v>
      </c>
      <c r="BG214" s="12">
        <v>60</v>
      </c>
      <c r="BH214" s="14">
        <v>1</v>
      </c>
      <c r="BI214" s="122">
        <v>62500</v>
      </c>
      <c r="BJ214" s="122">
        <v>0.105</v>
      </c>
      <c r="BK214" s="122">
        <v>1.5</v>
      </c>
      <c r="BL214" s="122">
        <v>0.5</v>
      </c>
      <c r="BM214" s="16">
        <f t="shared" si="16"/>
        <v>30</v>
      </c>
      <c r="BN214" s="122">
        <v>2</v>
      </c>
      <c r="BO214" s="122">
        <v>-4</v>
      </c>
      <c r="BP214" s="122">
        <v>4</v>
      </c>
      <c r="BQ214" s="12">
        <v>10</v>
      </c>
      <c r="BR214" s="12" t="s">
        <v>203</v>
      </c>
      <c r="CH214" s="15" t="s">
        <v>191</v>
      </c>
      <c r="CJ214" s="14">
        <v>1</v>
      </c>
      <c r="CK214" s="12" t="s">
        <v>248</v>
      </c>
      <c r="CL214" s="12">
        <v>60</v>
      </c>
      <c r="CM214" s="14">
        <v>1</v>
      </c>
      <c r="CN214" s="122">
        <v>20833</v>
      </c>
      <c r="CO214" s="122">
        <v>0.105</v>
      </c>
      <c r="CP214" s="122">
        <v>1.5</v>
      </c>
      <c r="CQ214" s="122">
        <v>0.5</v>
      </c>
      <c r="CR214" s="16">
        <f t="shared" si="14"/>
        <v>9.9998400000000007</v>
      </c>
      <c r="CS214" s="122">
        <v>0</v>
      </c>
      <c r="CT214" s="122">
        <v>0</v>
      </c>
      <c r="CU214" s="122">
        <v>0</v>
      </c>
      <c r="CV214" s="122">
        <v>30</v>
      </c>
      <c r="CW214" s="12" t="s">
        <v>203</v>
      </c>
      <c r="EA214" s="15" t="s">
        <v>191</v>
      </c>
      <c r="EC214" s="21" t="s">
        <v>36</v>
      </c>
      <c r="ED214" s="21">
        <v>16</v>
      </c>
      <c r="EE214" s="21">
        <v>14</v>
      </c>
      <c r="EF214" s="21">
        <v>4</v>
      </c>
      <c r="EN214" s="21" t="s">
        <v>92</v>
      </c>
      <c r="EP214" s="102" t="s">
        <v>333</v>
      </c>
      <c r="EX214" s="12" t="s">
        <v>158</v>
      </c>
      <c r="EY214">
        <v>5</v>
      </c>
      <c r="EZ214"/>
      <c r="FA214">
        <v>9</v>
      </c>
      <c r="FB214"/>
      <c r="FC214" s="115">
        <v>0.96510000000000007</v>
      </c>
      <c r="GH214" s="128">
        <v>2.3900000000000001E-2</v>
      </c>
      <c r="GI214" s="128">
        <v>1.6899999999999998E-2</v>
      </c>
      <c r="GJ214" s="128">
        <v>2.5100000000000001E-2</v>
      </c>
      <c r="GK214" s="128">
        <v>2.98E-2</v>
      </c>
      <c r="GL214" s="128"/>
      <c r="GM214" s="128">
        <v>2.3900000000000001E-2</v>
      </c>
      <c r="GN214" s="128">
        <v>1.6899999999999998E-2</v>
      </c>
      <c r="GO214" s="128">
        <v>2.52E-2</v>
      </c>
      <c r="GP214" s="128">
        <v>2.98E-2</v>
      </c>
      <c r="GQ214"/>
    </row>
    <row r="215" spans="1:199" x14ac:dyDescent="0.2">
      <c r="A215" s="121" t="s">
        <v>318</v>
      </c>
      <c r="B215" s="12" t="s">
        <v>319</v>
      </c>
      <c r="C215" s="12" t="s">
        <v>16</v>
      </c>
      <c r="D215" s="12" t="s">
        <v>22</v>
      </c>
      <c r="E215" s="12" t="s">
        <v>332</v>
      </c>
      <c r="F215" s="14">
        <v>1</v>
      </c>
      <c r="G215" s="12">
        <v>100</v>
      </c>
      <c r="H215" s="12" t="s">
        <v>14</v>
      </c>
      <c r="I215" s="9" t="s">
        <v>50</v>
      </c>
      <c r="J215" s="12">
        <v>12</v>
      </c>
      <c r="L215" s="12" t="s">
        <v>11</v>
      </c>
      <c r="M215" s="14" t="s">
        <v>170</v>
      </c>
      <c r="O215" s="12" t="s">
        <v>54</v>
      </c>
      <c r="P215" s="12" t="s">
        <v>155</v>
      </c>
      <c r="R215" s="14" t="s">
        <v>156</v>
      </c>
      <c r="U215" s="14" t="s">
        <v>156</v>
      </c>
      <c r="X215" s="14" t="s">
        <v>156</v>
      </c>
      <c r="AA215" s="13" t="s">
        <v>42</v>
      </c>
      <c r="AB215" s="122">
        <v>0.92578000000000005</v>
      </c>
      <c r="AD215" s="13">
        <v>8</v>
      </c>
      <c r="AE215" s="12">
        <v>0.1</v>
      </c>
      <c r="AF215" s="14">
        <v>5</v>
      </c>
      <c r="AH215" s="12">
        <v>400</v>
      </c>
      <c r="AI215" s="12">
        <v>0</v>
      </c>
      <c r="AJ215" s="12"/>
      <c r="AK215" s="12"/>
      <c r="AL215" s="12">
        <v>400</v>
      </c>
      <c r="AO215" s="12">
        <v>1</v>
      </c>
      <c r="AP215" s="12">
        <v>1</v>
      </c>
      <c r="AQ215" s="14">
        <v>2.5</v>
      </c>
      <c r="AS215" s="12">
        <v>2</v>
      </c>
      <c r="AT215" s="14">
        <v>2</v>
      </c>
      <c r="AV215" s="12" t="s">
        <v>188</v>
      </c>
      <c r="AW215" s="12" t="s">
        <v>44</v>
      </c>
      <c r="AX215" s="122">
        <v>-74</v>
      </c>
      <c r="AY215" s="122">
        <v>0.6</v>
      </c>
      <c r="BA215" s="14" t="s">
        <v>163</v>
      </c>
      <c r="BB215" s="12" t="s">
        <v>24</v>
      </c>
      <c r="BC215" s="12">
        <v>30</v>
      </c>
      <c r="BD215" s="12">
        <v>1</v>
      </c>
      <c r="BE215" s="12">
        <v>60</v>
      </c>
      <c r="BF215" s="12" t="s">
        <v>242</v>
      </c>
      <c r="BG215" s="12">
        <v>60</v>
      </c>
      <c r="BH215" s="14">
        <v>1</v>
      </c>
      <c r="BI215" s="122">
        <v>62500</v>
      </c>
      <c r="BJ215" s="122">
        <v>0.105</v>
      </c>
      <c r="BK215" s="122">
        <v>1.5</v>
      </c>
      <c r="BL215" s="122">
        <v>0.5</v>
      </c>
      <c r="BM215" s="16">
        <f t="shared" si="16"/>
        <v>30</v>
      </c>
      <c r="BN215" s="122">
        <v>2</v>
      </c>
      <c r="BO215" s="122">
        <v>-4</v>
      </c>
      <c r="BP215" s="122">
        <v>4</v>
      </c>
      <c r="BQ215" s="12">
        <v>10</v>
      </c>
      <c r="BR215" s="12" t="s">
        <v>203</v>
      </c>
      <c r="CH215" s="15" t="s">
        <v>191</v>
      </c>
      <c r="CJ215" s="14">
        <v>1</v>
      </c>
      <c r="CK215" s="12" t="s">
        <v>248</v>
      </c>
      <c r="CL215" s="12">
        <v>60</v>
      </c>
      <c r="CM215" s="14">
        <v>1</v>
      </c>
      <c r="CN215" s="122">
        <v>20833</v>
      </c>
      <c r="CO215" s="122">
        <v>0.105</v>
      </c>
      <c r="CP215" s="122">
        <v>1.5</v>
      </c>
      <c r="CQ215" s="122">
        <v>0.5</v>
      </c>
      <c r="CR215" s="16">
        <f t="shared" si="14"/>
        <v>9.9998400000000007</v>
      </c>
      <c r="CS215" s="122">
        <v>0</v>
      </c>
      <c r="CT215" s="122">
        <v>0</v>
      </c>
      <c r="CU215" s="122">
        <v>0</v>
      </c>
      <c r="CV215" s="122">
        <v>30</v>
      </c>
      <c r="CW215" s="12" t="s">
        <v>203</v>
      </c>
      <c r="EA215" s="15" t="s">
        <v>191</v>
      </c>
      <c r="EC215" s="21" t="s">
        <v>37</v>
      </c>
      <c r="ED215" s="21">
        <v>16</v>
      </c>
      <c r="EE215" s="21">
        <v>6</v>
      </c>
      <c r="EF215" s="21">
        <v>4</v>
      </c>
      <c r="EN215" s="21" t="s">
        <v>92</v>
      </c>
      <c r="EP215" s="102" t="s">
        <v>333</v>
      </c>
      <c r="EX215" s="12" t="s">
        <v>158</v>
      </c>
      <c r="EY215">
        <v>5</v>
      </c>
      <c r="EZ215"/>
      <c r="FA215">
        <v>9</v>
      </c>
      <c r="FB215"/>
      <c r="FC215" s="115">
        <v>0.9587</v>
      </c>
      <c r="GH215" s="128">
        <v>0.2077</v>
      </c>
      <c r="GI215" s="128">
        <v>0.184</v>
      </c>
      <c r="GJ215" s="128">
        <v>0.20830000000000001</v>
      </c>
      <c r="GK215" s="128">
        <v>0.23180000000000001</v>
      </c>
      <c r="GL215" s="128"/>
      <c r="GM215" s="128">
        <v>0.20830000000000001</v>
      </c>
      <c r="GN215" s="128">
        <v>0.18640000000000001</v>
      </c>
      <c r="GO215" s="128">
        <v>0.20960000000000001</v>
      </c>
      <c r="GP215" s="128">
        <v>0.2319</v>
      </c>
      <c r="GQ215"/>
    </row>
    <row r="216" spans="1:199" x14ac:dyDescent="0.2">
      <c r="A216" s="121" t="s">
        <v>317</v>
      </c>
      <c r="B216" s="12" t="s">
        <v>319</v>
      </c>
      <c r="C216" s="12" t="s">
        <v>16</v>
      </c>
      <c r="D216" s="12" t="s">
        <v>22</v>
      </c>
      <c r="E216" s="12" t="s">
        <v>332</v>
      </c>
      <c r="F216" s="14">
        <v>1</v>
      </c>
      <c r="G216" s="12">
        <v>100</v>
      </c>
      <c r="H216" s="12" t="s">
        <v>14</v>
      </c>
      <c r="I216" s="9" t="s">
        <v>50</v>
      </c>
      <c r="J216" s="12">
        <v>12</v>
      </c>
      <c r="L216" s="12" t="s">
        <v>11</v>
      </c>
      <c r="M216" s="14" t="s">
        <v>170</v>
      </c>
      <c r="O216" s="12" t="s">
        <v>54</v>
      </c>
      <c r="P216" s="12" t="s">
        <v>155</v>
      </c>
      <c r="R216" s="14" t="s">
        <v>156</v>
      </c>
      <c r="U216" s="14" t="s">
        <v>156</v>
      </c>
      <c r="X216" s="14" t="s">
        <v>156</v>
      </c>
      <c r="AA216" s="13" t="s">
        <v>42</v>
      </c>
      <c r="AB216" s="122">
        <v>0.92578000000000005</v>
      </c>
      <c r="AD216" s="13">
        <v>8</v>
      </c>
      <c r="AE216" s="12">
        <v>0.1</v>
      </c>
      <c r="AF216" s="14">
        <v>5</v>
      </c>
      <c r="AH216" s="14">
        <v>400</v>
      </c>
      <c r="AI216" s="14">
        <v>0</v>
      </c>
      <c r="AJ216" s="12"/>
      <c r="AK216" s="12"/>
      <c r="AL216" s="14">
        <v>400</v>
      </c>
      <c r="AO216" s="12">
        <v>1</v>
      </c>
      <c r="AP216" s="12">
        <v>1</v>
      </c>
      <c r="AQ216" s="14">
        <v>2.5</v>
      </c>
      <c r="AS216" s="12">
        <v>2</v>
      </c>
      <c r="AT216" s="14">
        <v>2</v>
      </c>
      <c r="AV216" s="12" t="s">
        <v>188</v>
      </c>
      <c r="AW216" s="12" t="s">
        <v>44</v>
      </c>
      <c r="AX216" s="122">
        <v>-74</v>
      </c>
      <c r="AY216" s="122">
        <v>0.6</v>
      </c>
      <c r="BA216" s="14" t="s">
        <v>163</v>
      </c>
      <c r="BB216" s="12" t="s">
        <v>24</v>
      </c>
      <c r="BC216" s="12">
        <v>30</v>
      </c>
      <c r="BD216" s="12">
        <v>1</v>
      </c>
      <c r="BE216" s="12">
        <v>60</v>
      </c>
      <c r="BF216" s="12" t="s">
        <v>242</v>
      </c>
      <c r="BG216" s="12">
        <v>60</v>
      </c>
      <c r="BH216" s="14">
        <v>1</v>
      </c>
      <c r="BI216" s="122">
        <v>62500</v>
      </c>
      <c r="BJ216" s="122">
        <v>0.105</v>
      </c>
      <c r="BK216" s="122">
        <v>1.5</v>
      </c>
      <c r="BL216" s="122">
        <v>0.5</v>
      </c>
      <c r="BM216" s="16">
        <f t="shared" si="16"/>
        <v>30</v>
      </c>
      <c r="BN216" s="122">
        <v>2</v>
      </c>
      <c r="BO216" s="122">
        <v>-4</v>
      </c>
      <c r="BP216" s="122">
        <v>4</v>
      </c>
      <c r="BQ216" s="12">
        <v>10</v>
      </c>
      <c r="BR216" s="12" t="s">
        <v>203</v>
      </c>
      <c r="CH216" s="15" t="s">
        <v>191</v>
      </c>
      <c r="CJ216" s="14">
        <v>1</v>
      </c>
      <c r="CK216" s="12" t="s">
        <v>248</v>
      </c>
      <c r="CL216" s="12">
        <v>60</v>
      </c>
      <c r="CM216" s="14">
        <v>1</v>
      </c>
      <c r="CN216" s="122">
        <v>20833</v>
      </c>
      <c r="CO216" s="122">
        <v>0.105</v>
      </c>
      <c r="CP216" s="122">
        <v>1.5</v>
      </c>
      <c r="CQ216" s="122">
        <v>0.5</v>
      </c>
      <c r="CR216" s="16">
        <f t="shared" si="14"/>
        <v>9.9998400000000007</v>
      </c>
      <c r="CS216" s="122">
        <v>0</v>
      </c>
      <c r="CT216" s="122">
        <v>0</v>
      </c>
      <c r="CU216" s="122">
        <v>0</v>
      </c>
      <c r="CV216" s="122">
        <v>30</v>
      </c>
      <c r="CW216" s="12" t="s">
        <v>203</v>
      </c>
      <c r="EA216" s="15" t="s">
        <v>191</v>
      </c>
      <c r="EC216" s="21" t="s">
        <v>87</v>
      </c>
      <c r="ED216" s="21"/>
      <c r="EE216" s="21"/>
      <c r="EF216" s="21"/>
      <c r="EN216" s="21" t="s">
        <v>92</v>
      </c>
      <c r="EP216" s="102" t="s">
        <v>333</v>
      </c>
      <c r="EX216" s="12" t="s">
        <v>158</v>
      </c>
      <c r="EY216">
        <v>5</v>
      </c>
      <c r="EZ216"/>
      <c r="FA216">
        <v>9</v>
      </c>
      <c r="FB216"/>
      <c r="FC216" s="115">
        <v>0.96189999999999998</v>
      </c>
      <c r="GH216" s="128">
        <v>0.27179999999999999</v>
      </c>
      <c r="GI216" s="128">
        <v>0.25330000000000003</v>
      </c>
      <c r="GJ216" s="128">
        <v>0.2787</v>
      </c>
      <c r="GK216" s="128">
        <v>0.30709999999999998</v>
      </c>
      <c r="GL216" s="128"/>
      <c r="GM216" s="128">
        <v>0.27189999999999998</v>
      </c>
      <c r="GN216" s="128">
        <v>0.25419999999999998</v>
      </c>
      <c r="GO216" s="128">
        <v>0.27889999999999998</v>
      </c>
      <c r="GP216" s="128">
        <v>0.30719999999999997</v>
      </c>
      <c r="GQ216"/>
    </row>
    <row r="217" spans="1:199" x14ac:dyDescent="0.2">
      <c r="A217" s="121" t="s">
        <v>318</v>
      </c>
      <c r="B217" s="12" t="s">
        <v>319</v>
      </c>
      <c r="C217" s="12" t="s">
        <v>16</v>
      </c>
      <c r="D217" s="12" t="s">
        <v>22</v>
      </c>
      <c r="E217" s="12" t="s">
        <v>332</v>
      </c>
      <c r="F217" s="14">
        <v>1</v>
      </c>
      <c r="G217" s="12">
        <v>100</v>
      </c>
      <c r="H217" s="12" t="s">
        <v>14</v>
      </c>
      <c r="I217" s="9" t="s">
        <v>50</v>
      </c>
      <c r="J217" s="12">
        <v>12</v>
      </c>
      <c r="L217" s="12" t="s">
        <v>11</v>
      </c>
      <c r="M217" s="14" t="s">
        <v>170</v>
      </c>
      <c r="O217" s="12" t="s">
        <v>54</v>
      </c>
      <c r="P217" s="12" t="s">
        <v>155</v>
      </c>
      <c r="R217" s="14" t="s">
        <v>156</v>
      </c>
      <c r="U217" s="14" t="s">
        <v>156</v>
      </c>
      <c r="X217" s="14" t="s">
        <v>156</v>
      </c>
      <c r="AA217" s="13" t="s">
        <v>42</v>
      </c>
      <c r="AB217" s="122">
        <v>0.92578000000000005</v>
      </c>
      <c r="AD217" s="13">
        <v>8</v>
      </c>
      <c r="AE217" s="12">
        <v>0.1</v>
      </c>
      <c r="AF217" s="14">
        <v>5</v>
      </c>
      <c r="AH217" s="14">
        <v>400</v>
      </c>
      <c r="AI217" s="12">
        <v>0</v>
      </c>
      <c r="AJ217" s="12"/>
      <c r="AK217" s="12"/>
      <c r="AL217" s="14">
        <v>400</v>
      </c>
      <c r="AO217" s="12">
        <v>1</v>
      </c>
      <c r="AP217" s="12">
        <v>1</v>
      </c>
      <c r="AQ217" s="14">
        <v>2.5</v>
      </c>
      <c r="AS217" s="12">
        <v>2</v>
      </c>
      <c r="AT217" s="14">
        <v>2</v>
      </c>
      <c r="AV217" s="12" t="s">
        <v>188</v>
      </c>
      <c r="AW217" s="12" t="s">
        <v>44</v>
      </c>
      <c r="AX217" s="122">
        <v>-74</v>
      </c>
      <c r="AY217" s="122">
        <v>0.6</v>
      </c>
      <c r="BA217" s="14" t="s">
        <v>163</v>
      </c>
      <c r="BB217" s="12" t="s">
        <v>24</v>
      </c>
      <c r="BC217" s="12">
        <v>30</v>
      </c>
      <c r="BD217" s="12">
        <v>1</v>
      </c>
      <c r="BE217" s="12">
        <v>60</v>
      </c>
      <c r="BF217" s="12" t="s">
        <v>242</v>
      </c>
      <c r="BG217" s="12">
        <v>60</v>
      </c>
      <c r="BH217" s="14">
        <v>1</v>
      </c>
      <c r="BI217" s="122">
        <v>62500</v>
      </c>
      <c r="BJ217" s="122">
        <v>0.105</v>
      </c>
      <c r="BK217" s="122">
        <v>1.5</v>
      </c>
      <c r="BL217" s="122">
        <v>0.5</v>
      </c>
      <c r="BM217" s="16">
        <f t="shared" si="16"/>
        <v>30</v>
      </c>
      <c r="BN217" s="122">
        <v>2</v>
      </c>
      <c r="BO217" s="122">
        <v>-4</v>
      </c>
      <c r="BP217" s="122">
        <v>4</v>
      </c>
      <c r="BQ217" s="12">
        <v>10</v>
      </c>
      <c r="BR217" s="12" t="s">
        <v>203</v>
      </c>
      <c r="CH217" s="15" t="s">
        <v>191</v>
      </c>
      <c r="CJ217" s="14">
        <v>1</v>
      </c>
      <c r="CK217" s="12" t="s">
        <v>248</v>
      </c>
      <c r="CL217" s="12">
        <v>60</v>
      </c>
      <c r="CM217" s="14">
        <v>1</v>
      </c>
      <c r="CN217" s="122">
        <v>20833</v>
      </c>
      <c r="CO217" s="122">
        <v>0.105</v>
      </c>
      <c r="CP217" s="122">
        <v>1.5</v>
      </c>
      <c r="CQ217" s="122">
        <v>0.5</v>
      </c>
      <c r="CR217" s="16">
        <f t="shared" si="14"/>
        <v>9.9998400000000007</v>
      </c>
      <c r="CS217" s="122">
        <v>0</v>
      </c>
      <c r="CT217" s="122">
        <v>0</v>
      </c>
      <c r="CU217" s="122">
        <v>0</v>
      </c>
      <c r="CV217" s="122">
        <v>30</v>
      </c>
      <c r="CW217" s="12" t="s">
        <v>203</v>
      </c>
      <c r="EA217" s="15" t="s">
        <v>191</v>
      </c>
      <c r="EC217" s="21" t="s">
        <v>190</v>
      </c>
      <c r="ED217" s="21"/>
      <c r="EE217" s="21"/>
      <c r="EF217" s="21"/>
      <c r="EN217" s="21" t="s">
        <v>92</v>
      </c>
      <c r="EP217" s="102" t="s">
        <v>333</v>
      </c>
      <c r="EX217" s="12" t="s">
        <v>158</v>
      </c>
      <c r="EY217">
        <v>9</v>
      </c>
      <c r="EZ217"/>
      <c r="FA217">
        <v>9</v>
      </c>
      <c r="FB217"/>
      <c r="FC217" s="115">
        <v>0.92590000000000006</v>
      </c>
      <c r="GH217" s="128" t="s">
        <v>336</v>
      </c>
      <c r="GI217" s="128" t="s">
        <v>337</v>
      </c>
      <c r="GJ217" s="128" t="s">
        <v>337</v>
      </c>
      <c r="GK217" s="128" t="s">
        <v>337</v>
      </c>
      <c r="GL217" s="128"/>
      <c r="GM217" s="128" t="s">
        <v>336</v>
      </c>
      <c r="GN217" s="128" t="s">
        <v>337</v>
      </c>
      <c r="GO217" s="128" t="s">
        <v>337</v>
      </c>
      <c r="GP217" s="128" t="s">
        <v>337</v>
      </c>
      <c r="GQ217"/>
    </row>
    <row r="218" spans="1:199" x14ac:dyDescent="0.2">
      <c r="A218" s="121" t="s">
        <v>317</v>
      </c>
      <c r="B218" s="12" t="s">
        <v>319</v>
      </c>
      <c r="C218" s="12" t="s">
        <v>16</v>
      </c>
      <c r="D218" s="12" t="s">
        <v>22</v>
      </c>
      <c r="E218" s="12" t="s">
        <v>332</v>
      </c>
      <c r="F218" s="14">
        <v>1</v>
      </c>
      <c r="G218" s="12">
        <v>100</v>
      </c>
      <c r="H218" s="12" t="s">
        <v>14</v>
      </c>
      <c r="I218" s="9" t="s">
        <v>50</v>
      </c>
      <c r="J218" s="12">
        <v>12</v>
      </c>
      <c r="L218" s="12" t="s">
        <v>11</v>
      </c>
      <c r="M218" s="14" t="s">
        <v>170</v>
      </c>
      <c r="O218" s="12" t="s">
        <v>54</v>
      </c>
      <c r="P218" s="12" t="s">
        <v>155</v>
      </c>
      <c r="R218" s="14" t="s">
        <v>156</v>
      </c>
      <c r="U218" s="14" t="s">
        <v>156</v>
      </c>
      <c r="X218" s="14" t="s">
        <v>156</v>
      </c>
      <c r="AA218" s="13" t="s">
        <v>42</v>
      </c>
      <c r="AB218" s="122">
        <v>0.92578000000000005</v>
      </c>
      <c r="AD218" s="13">
        <v>8</v>
      </c>
      <c r="AE218" s="12">
        <v>0.1</v>
      </c>
      <c r="AF218" s="14">
        <v>5</v>
      </c>
      <c r="AH218" s="12">
        <v>400</v>
      </c>
      <c r="AI218" s="14">
        <v>0</v>
      </c>
      <c r="AJ218" s="12"/>
      <c r="AK218" s="12"/>
      <c r="AL218" s="12">
        <v>400</v>
      </c>
      <c r="AO218" s="12">
        <v>1</v>
      </c>
      <c r="AP218" s="12">
        <v>1</v>
      </c>
      <c r="AQ218" s="14">
        <v>2.5</v>
      </c>
      <c r="AS218" s="12">
        <v>2</v>
      </c>
      <c r="AT218" s="14">
        <v>2</v>
      </c>
      <c r="AV218" s="12" t="s">
        <v>188</v>
      </c>
      <c r="AW218" s="12" t="s">
        <v>44</v>
      </c>
      <c r="AX218" s="122">
        <v>-74</v>
      </c>
      <c r="AY218" s="122">
        <v>0.6</v>
      </c>
      <c r="BA218" s="14" t="s">
        <v>163</v>
      </c>
      <c r="BB218" s="12" t="s">
        <v>24</v>
      </c>
      <c r="BC218" s="12">
        <v>30</v>
      </c>
      <c r="BD218" s="12">
        <v>1</v>
      </c>
      <c r="BE218" s="12">
        <v>60</v>
      </c>
      <c r="BF218" s="12" t="s">
        <v>242</v>
      </c>
      <c r="BG218" s="12">
        <v>60</v>
      </c>
      <c r="BH218" s="14">
        <v>1</v>
      </c>
      <c r="BI218" s="122">
        <v>62500</v>
      </c>
      <c r="BJ218" s="122">
        <v>0.105</v>
      </c>
      <c r="BK218" s="122">
        <v>1.5</v>
      </c>
      <c r="BL218" s="122">
        <v>0.5</v>
      </c>
      <c r="BM218" s="16">
        <f t="shared" si="16"/>
        <v>30</v>
      </c>
      <c r="BN218" s="122">
        <v>2</v>
      </c>
      <c r="BO218" s="122">
        <v>-4</v>
      </c>
      <c r="BP218" s="122">
        <v>4</v>
      </c>
      <c r="BQ218" s="12">
        <v>10</v>
      </c>
      <c r="BR218" s="12" t="s">
        <v>203</v>
      </c>
      <c r="CH218" s="15" t="s">
        <v>191</v>
      </c>
      <c r="CJ218" s="14">
        <v>1</v>
      </c>
      <c r="CK218" s="12" t="s">
        <v>248</v>
      </c>
      <c r="CL218" s="12">
        <v>60</v>
      </c>
      <c r="CM218" s="14">
        <v>1</v>
      </c>
      <c r="CN218" s="122">
        <v>20833</v>
      </c>
      <c r="CO218" s="122">
        <v>0.105</v>
      </c>
      <c r="CP218" s="122">
        <v>1.5</v>
      </c>
      <c r="CQ218" s="122">
        <v>0.5</v>
      </c>
      <c r="CR218" s="16">
        <f t="shared" si="14"/>
        <v>9.9998400000000007</v>
      </c>
      <c r="CS218" s="122">
        <v>0</v>
      </c>
      <c r="CT218" s="122">
        <v>0</v>
      </c>
      <c r="CU218" s="122">
        <v>0</v>
      </c>
      <c r="CV218" s="122">
        <v>30</v>
      </c>
      <c r="CW218" s="12" t="s">
        <v>203</v>
      </c>
      <c r="EA218" s="15" t="s">
        <v>191</v>
      </c>
      <c r="EC218" s="21" t="s">
        <v>36</v>
      </c>
      <c r="ED218" s="21">
        <v>10</v>
      </c>
      <c r="EE218" s="21">
        <v>8</v>
      </c>
      <c r="EF218" s="21">
        <v>4</v>
      </c>
      <c r="EN218" s="21" t="s">
        <v>92</v>
      </c>
      <c r="EP218" s="102" t="s">
        <v>333</v>
      </c>
      <c r="EX218" s="12" t="s">
        <v>158</v>
      </c>
      <c r="EY218">
        <v>9</v>
      </c>
      <c r="EZ218"/>
      <c r="FA218">
        <v>9</v>
      </c>
      <c r="FB218"/>
      <c r="FC218" s="115">
        <v>0.91890000000000005</v>
      </c>
      <c r="GH218" s="128">
        <v>2.58E-2</v>
      </c>
      <c r="GI218" s="128">
        <v>1.23E-2</v>
      </c>
      <c r="GJ218" s="128">
        <v>2.6100000000000002E-2</v>
      </c>
      <c r="GK218" s="128">
        <v>3.7900000000000003E-2</v>
      </c>
      <c r="GL218" s="128"/>
      <c r="GM218" s="128">
        <v>2.81E-2</v>
      </c>
      <c r="GN218" s="128">
        <v>1.34E-2</v>
      </c>
      <c r="GO218" s="128">
        <v>2.6700000000000002E-2</v>
      </c>
      <c r="GP218" s="128">
        <v>3.8600000000000002E-2</v>
      </c>
      <c r="GQ218"/>
    </row>
    <row r="219" spans="1:199" x14ac:dyDescent="0.2">
      <c r="A219" s="121" t="s">
        <v>318</v>
      </c>
      <c r="B219" s="12" t="s">
        <v>319</v>
      </c>
      <c r="C219" s="12" t="s">
        <v>16</v>
      </c>
      <c r="D219" s="12" t="s">
        <v>22</v>
      </c>
      <c r="E219" s="12" t="s">
        <v>332</v>
      </c>
      <c r="F219" s="14">
        <v>1</v>
      </c>
      <c r="G219" s="12">
        <v>100</v>
      </c>
      <c r="H219" s="12" t="s">
        <v>14</v>
      </c>
      <c r="I219" s="9" t="s">
        <v>50</v>
      </c>
      <c r="J219" s="12">
        <v>12</v>
      </c>
      <c r="L219" s="12" t="s">
        <v>11</v>
      </c>
      <c r="M219" s="14" t="s">
        <v>170</v>
      </c>
      <c r="O219" s="12" t="s">
        <v>54</v>
      </c>
      <c r="P219" s="12" t="s">
        <v>155</v>
      </c>
      <c r="R219" s="14" t="s">
        <v>156</v>
      </c>
      <c r="U219" s="14" t="s">
        <v>156</v>
      </c>
      <c r="X219" s="14" t="s">
        <v>156</v>
      </c>
      <c r="AA219" s="13" t="s">
        <v>42</v>
      </c>
      <c r="AB219" s="122">
        <v>0.92578000000000005</v>
      </c>
      <c r="AD219" s="13">
        <v>8</v>
      </c>
      <c r="AE219" s="12">
        <v>0.1</v>
      </c>
      <c r="AF219" s="14">
        <v>5</v>
      </c>
      <c r="AH219" s="14">
        <v>400</v>
      </c>
      <c r="AI219" s="12">
        <v>0</v>
      </c>
      <c r="AJ219" s="12"/>
      <c r="AK219" s="12"/>
      <c r="AL219" s="14">
        <v>400</v>
      </c>
      <c r="AO219" s="12">
        <v>1</v>
      </c>
      <c r="AP219" s="12">
        <v>1</v>
      </c>
      <c r="AQ219" s="14">
        <v>2.5</v>
      </c>
      <c r="AS219" s="12">
        <v>2</v>
      </c>
      <c r="AT219" s="14">
        <v>2</v>
      </c>
      <c r="AV219" s="12" t="s">
        <v>188</v>
      </c>
      <c r="AW219" s="12" t="s">
        <v>44</v>
      </c>
      <c r="AX219" s="122">
        <v>-74</v>
      </c>
      <c r="AY219" s="122">
        <v>0.6</v>
      </c>
      <c r="BA219" s="14" t="s">
        <v>163</v>
      </c>
      <c r="BB219" s="12" t="s">
        <v>24</v>
      </c>
      <c r="BC219" s="12">
        <v>30</v>
      </c>
      <c r="BD219" s="12">
        <v>1</v>
      </c>
      <c r="BE219" s="12">
        <v>60</v>
      </c>
      <c r="BF219" s="12" t="s">
        <v>242</v>
      </c>
      <c r="BG219" s="12">
        <v>60</v>
      </c>
      <c r="BH219" s="14">
        <v>1</v>
      </c>
      <c r="BI219" s="122">
        <v>62500</v>
      </c>
      <c r="BJ219" s="122">
        <v>0.105</v>
      </c>
      <c r="BK219" s="122">
        <v>1.5</v>
      </c>
      <c r="BL219" s="122">
        <v>0.5</v>
      </c>
      <c r="BM219" s="16">
        <f t="shared" si="16"/>
        <v>30</v>
      </c>
      <c r="BN219" s="122">
        <v>2</v>
      </c>
      <c r="BO219" s="122">
        <v>-4</v>
      </c>
      <c r="BP219" s="122">
        <v>4</v>
      </c>
      <c r="BQ219" s="12">
        <v>10</v>
      </c>
      <c r="BR219" s="12" t="s">
        <v>203</v>
      </c>
      <c r="CH219" s="15" t="s">
        <v>191</v>
      </c>
      <c r="CJ219" s="14">
        <v>1</v>
      </c>
      <c r="CK219" s="12" t="s">
        <v>248</v>
      </c>
      <c r="CL219" s="12">
        <v>60</v>
      </c>
      <c r="CM219" s="14">
        <v>1</v>
      </c>
      <c r="CN219" s="122">
        <v>20833</v>
      </c>
      <c r="CO219" s="122">
        <v>0.105</v>
      </c>
      <c r="CP219" s="122">
        <v>1.5</v>
      </c>
      <c r="CQ219" s="122">
        <v>0.5</v>
      </c>
      <c r="CR219" s="16">
        <f t="shared" si="14"/>
        <v>9.9998400000000007</v>
      </c>
      <c r="CS219" s="122">
        <v>0</v>
      </c>
      <c r="CT219" s="122">
        <v>0</v>
      </c>
      <c r="CU219" s="122">
        <v>0</v>
      </c>
      <c r="CV219" s="122">
        <v>30</v>
      </c>
      <c r="CW219" s="12" t="s">
        <v>203</v>
      </c>
      <c r="EA219" s="15" t="s">
        <v>191</v>
      </c>
      <c r="EC219" s="21" t="s">
        <v>36</v>
      </c>
      <c r="ED219" s="21">
        <v>16</v>
      </c>
      <c r="EE219" s="21">
        <v>14</v>
      </c>
      <c r="EF219" s="21">
        <v>4</v>
      </c>
      <c r="EN219" s="21" t="s">
        <v>92</v>
      </c>
      <c r="EP219" s="102" t="s">
        <v>333</v>
      </c>
      <c r="EX219" s="12" t="s">
        <v>158</v>
      </c>
      <c r="EY219">
        <v>9</v>
      </c>
      <c r="EZ219"/>
      <c r="FA219">
        <v>9</v>
      </c>
      <c r="FB219"/>
      <c r="FC219" s="115">
        <v>0.92059999999999997</v>
      </c>
      <c r="GH219" s="128">
        <v>1.6199999999999999E-2</v>
      </c>
      <c r="GI219" s="128">
        <v>1.32E-2</v>
      </c>
      <c r="GJ219" s="128">
        <v>1.6500000000000001E-2</v>
      </c>
      <c r="GK219" s="128">
        <v>2.1399999999999999E-2</v>
      </c>
      <c r="GL219" s="128"/>
      <c r="GM219" s="128">
        <v>1.6299999999999999E-2</v>
      </c>
      <c r="GN219" s="128">
        <v>1.35E-2</v>
      </c>
      <c r="GO219" s="128">
        <v>1.66E-2</v>
      </c>
      <c r="GP219" s="128">
        <v>2.1499999999999998E-2</v>
      </c>
      <c r="GQ219"/>
    </row>
    <row r="220" spans="1:199" x14ac:dyDescent="0.2">
      <c r="A220" s="121" t="s">
        <v>317</v>
      </c>
      <c r="B220" s="12" t="s">
        <v>319</v>
      </c>
      <c r="C220" s="12" t="s">
        <v>16</v>
      </c>
      <c r="D220" s="12" t="s">
        <v>22</v>
      </c>
      <c r="E220" s="12" t="s">
        <v>332</v>
      </c>
      <c r="F220" s="14">
        <v>1</v>
      </c>
      <c r="G220" s="12">
        <v>100</v>
      </c>
      <c r="H220" s="12" t="s">
        <v>14</v>
      </c>
      <c r="I220" s="9" t="s">
        <v>50</v>
      </c>
      <c r="J220" s="12">
        <v>12</v>
      </c>
      <c r="L220" s="12" t="s">
        <v>11</v>
      </c>
      <c r="M220" s="14" t="s">
        <v>170</v>
      </c>
      <c r="O220" s="12" t="s">
        <v>54</v>
      </c>
      <c r="P220" s="12" t="s">
        <v>155</v>
      </c>
      <c r="R220" s="14" t="s">
        <v>156</v>
      </c>
      <c r="U220" s="14" t="s">
        <v>156</v>
      </c>
      <c r="X220" s="14" t="s">
        <v>156</v>
      </c>
      <c r="AA220" s="13" t="s">
        <v>42</v>
      </c>
      <c r="AB220" s="122">
        <v>0.92578000000000005</v>
      </c>
      <c r="AD220" s="13">
        <v>8</v>
      </c>
      <c r="AE220" s="12">
        <v>0.1</v>
      </c>
      <c r="AF220" s="14">
        <v>5</v>
      </c>
      <c r="AH220" s="12">
        <v>400</v>
      </c>
      <c r="AI220" s="14">
        <v>0</v>
      </c>
      <c r="AJ220" s="12"/>
      <c r="AK220" s="12"/>
      <c r="AL220" s="12">
        <v>400</v>
      </c>
      <c r="AO220" s="12">
        <v>1</v>
      </c>
      <c r="AP220" s="12">
        <v>1</v>
      </c>
      <c r="AQ220" s="14">
        <v>2.5</v>
      </c>
      <c r="AS220" s="12">
        <v>2</v>
      </c>
      <c r="AT220" s="14">
        <v>2</v>
      </c>
      <c r="AV220" s="12" t="s">
        <v>188</v>
      </c>
      <c r="AW220" s="12" t="s">
        <v>44</v>
      </c>
      <c r="AX220" s="122">
        <v>-74</v>
      </c>
      <c r="AY220" s="122">
        <v>0.6</v>
      </c>
      <c r="BA220" s="14" t="s">
        <v>163</v>
      </c>
      <c r="BB220" s="12" t="s">
        <v>24</v>
      </c>
      <c r="BC220" s="12">
        <v>30</v>
      </c>
      <c r="BD220" s="12">
        <v>1</v>
      </c>
      <c r="BE220" s="12">
        <v>60</v>
      </c>
      <c r="BF220" s="12" t="s">
        <v>242</v>
      </c>
      <c r="BG220" s="12">
        <v>60</v>
      </c>
      <c r="BH220" s="14">
        <v>1</v>
      </c>
      <c r="BI220" s="122">
        <v>62500</v>
      </c>
      <c r="BJ220" s="122">
        <v>0.105</v>
      </c>
      <c r="BK220" s="122">
        <v>1.5</v>
      </c>
      <c r="BL220" s="122">
        <v>0.5</v>
      </c>
      <c r="BM220" s="16">
        <f t="shared" si="16"/>
        <v>30</v>
      </c>
      <c r="BN220" s="122">
        <v>2</v>
      </c>
      <c r="BO220" s="122">
        <v>-4</v>
      </c>
      <c r="BP220" s="122">
        <v>4</v>
      </c>
      <c r="BQ220" s="12">
        <v>10</v>
      </c>
      <c r="BR220" s="12" t="s">
        <v>203</v>
      </c>
      <c r="CH220" s="15" t="s">
        <v>191</v>
      </c>
      <c r="CJ220" s="14">
        <v>1</v>
      </c>
      <c r="CK220" s="12" t="s">
        <v>248</v>
      </c>
      <c r="CL220" s="12">
        <v>60</v>
      </c>
      <c r="CM220" s="14">
        <v>1</v>
      </c>
      <c r="CN220" s="122">
        <v>20833</v>
      </c>
      <c r="CO220" s="122">
        <v>0.105</v>
      </c>
      <c r="CP220" s="122">
        <v>1.5</v>
      </c>
      <c r="CQ220" s="122">
        <v>0.5</v>
      </c>
      <c r="CR220" s="16">
        <f t="shared" si="14"/>
        <v>9.9998400000000007</v>
      </c>
      <c r="CS220" s="122">
        <v>0</v>
      </c>
      <c r="CT220" s="122">
        <v>0</v>
      </c>
      <c r="CU220" s="122">
        <v>0</v>
      </c>
      <c r="CV220" s="122">
        <v>30</v>
      </c>
      <c r="CW220" s="12" t="s">
        <v>203</v>
      </c>
      <c r="EA220" s="15" t="s">
        <v>191</v>
      </c>
      <c r="EC220" s="21" t="s">
        <v>37</v>
      </c>
      <c r="ED220" s="21">
        <v>16</v>
      </c>
      <c r="EE220" s="21">
        <v>6</v>
      </c>
      <c r="EF220" s="21">
        <v>4</v>
      </c>
      <c r="EN220" s="21" t="s">
        <v>92</v>
      </c>
      <c r="EP220" s="102" t="s">
        <v>333</v>
      </c>
      <c r="EX220" s="12" t="s">
        <v>158</v>
      </c>
      <c r="EY220">
        <v>9</v>
      </c>
      <c r="EZ220"/>
      <c r="FA220">
        <v>9</v>
      </c>
      <c r="FB220"/>
      <c r="FC220" s="115">
        <v>0.9083</v>
      </c>
      <c r="GH220" s="128">
        <v>0.1404</v>
      </c>
      <c r="GI220" s="128">
        <v>0.1232</v>
      </c>
      <c r="GJ220" s="128">
        <v>0.14249999999999999</v>
      </c>
      <c r="GK220" s="128">
        <v>0.1638</v>
      </c>
      <c r="GL220" s="128"/>
      <c r="GM220" s="128">
        <v>0.1464</v>
      </c>
      <c r="GN220" s="128">
        <v>0.1246</v>
      </c>
      <c r="GO220" s="128">
        <v>0.1431</v>
      </c>
      <c r="GP220" s="128">
        <v>0.1638</v>
      </c>
      <c r="GQ220"/>
    </row>
    <row r="221" spans="1:199" x14ac:dyDescent="0.2">
      <c r="A221" s="121" t="s">
        <v>318</v>
      </c>
      <c r="B221" s="12" t="s">
        <v>319</v>
      </c>
      <c r="C221" s="12" t="s">
        <v>16</v>
      </c>
      <c r="D221" s="12" t="s">
        <v>22</v>
      </c>
      <c r="E221" s="12" t="s">
        <v>332</v>
      </c>
      <c r="F221" s="14">
        <v>1</v>
      </c>
      <c r="G221" s="12">
        <v>100</v>
      </c>
      <c r="H221" s="12" t="s">
        <v>14</v>
      </c>
      <c r="I221" s="9" t="s">
        <v>50</v>
      </c>
      <c r="J221" s="12">
        <v>12</v>
      </c>
      <c r="L221" s="12" t="s">
        <v>11</v>
      </c>
      <c r="M221" s="14" t="s">
        <v>170</v>
      </c>
      <c r="O221" s="12" t="s">
        <v>54</v>
      </c>
      <c r="P221" s="12" t="s">
        <v>155</v>
      </c>
      <c r="R221" s="14" t="s">
        <v>156</v>
      </c>
      <c r="U221" s="14" t="s">
        <v>156</v>
      </c>
      <c r="X221" s="14" t="s">
        <v>156</v>
      </c>
      <c r="AA221" s="13" t="s">
        <v>42</v>
      </c>
      <c r="AB221" s="122">
        <v>0.92578000000000005</v>
      </c>
      <c r="AD221" s="13">
        <v>8</v>
      </c>
      <c r="AE221" s="12">
        <v>0.1</v>
      </c>
      <c r="AF221" s="14">
        <v>5</v>
      </c>
      <c r="AH221" s="14">
        <v>400</v>
      </c>
      <c r="AI221" s="12">
        <v>0</v>
      </c>
      <c r="AJ221" s="12"/>
      <c r="AK221" s="12"/>
      <c r="AL221" s="14">
        <v>400</v>
      </c>
      <c r="AO221" s="12">
        <v>1</v>
      </c>
      <c r="AP221" s="12">
        <v>1</v>
      </c>
      <c r="AQ221" s="14">
        <v>2.5</v>
      </c>
      <c r="AS221" s="12">
        <v>2</v>
      </c>
      <c r="AT221" s="14">
        <v>2</v>
      </c>
      <c r="AV221" s="12" t="s">
        <v>188</v>
      </c>
      <c r="AW221" s="12" t="s">
        <v>44</v>
      </c>
      <c r="AX221" s="122">
        <v>-74</v>
      </c>
      <c r="AY221" s="122">
        <v>0.6</v>
      </c>
      <c r="BA221" s="14" t="s">
        <v>163</v>
      </c>
      <c r="BB221" s="12" t="s">
        <v>24</v>
      </c>
      <c r="BC221" s="12">
        <v>30</v>
      </c>
      <c r="BD221" s="12">
        <v>1</v>
      </c>
      <c r="BE221" s="12">
        <v>60</v>
      </c>
      <c r="BF221" s="12" t="s">
        <v>242</v>
      </c>
      <c r="BG221" s="12">
        <v>60</v>
      </c>
      <c r="BH221" s="14">
        <v>1</v>
      </c>
      <c r="BI221" s="122">
        <v>62500</v>
      </c>
      <c r="BJ221" s="122">
        <v>0.105</v>
      </c>
      <c r="BK221" s="122">
        <v>1.5</v>
      </c>
      <c r="BL221" s="122">
        <v>0.5</v>
      </c>
      <c r="BM221" s="16">
        <f t="shared" si="16"/>
        <v>30</v>
      </c>
      <c r="BN221" s="122">
        <v>2</v>
      </c>
      <c r="BO221" s="122">
        <v>-4</v>
      </c>
      <c r="BP221" s="122">
        <v>4</v>
      </c>
      <c r="BQ221" s="12">
        <v>10</v>
      </c>
      <c r="BR221" s="12" t="s">
        <v>203</v>
      </c>
      <c r="CH221" s="15" t="s">
        <v>191</v>
      </c>
      <c r="CJ221" s="14">
        <v>1</v>
      </c>
      <c r="CK221" s="12" t="s">
        <v>248</v>
      </c>
      <c r="CL221" s="12">
        <v>60</v>
      </c>
      <c r="CM221" s="14">
        <v>1</v>
      </c>
      <c r="CN221" s="122">
        <v>20833</v>
      </c>
      <c r="CO221" s="122">
        <v>0.105</v>
      </c>
      <c r="CP221" s="122">
        <v>1.5</v>
      </c>
      <c r="CQ221" s="122">
        <v>0.5</v>
      </c>
      <c r="CR221" s="16">
        <f t="shared" si="14"/>
        <v>9.9998400000000007</v>
      </c>
      <c r="CS221" s="122">
        <v>0</v>
      </c>
      <c r="CT221" s="122">
        <v>0</v>
      </c>
      <c r="CU221" s="122">
        <v>0</v>
      </c>
      <c r="CV221" s="122">
        <v>30</v>
      </c>
      <c r="CW221" s="12" t="s">
        <v>203</v>
      </c>
      <c r="EA221" s="15" t="s">
        <v>191</v>
      </c>
      <c r="EC221" s="21" t="s">
        <v>87</v>
      </c>
      <c r="ED221" s="21"/>
      <c r="EE221" s="21"/>
      <c r="EF221" s="21"/>
      <c r="EN221" s="21" t="s">
        <v>92</v>
      </c>
      <c r="EP221" s="102" t="s">
        <v>333</v>
      </c>
      <c r="EX221" s="12" t="s">
        <v>158</v>
      </c>
      <c r="EY221">
        <v>9</v>
      </c>
      <c r="EZ221"/>
      <c r="FA221">
        <v>9</v>
      </c>
      <c r="FB221"/>
      <c r="FC221" s="115">
        <v>0.91180000000000005</v>
      </c>
      <c r="GH221" s="128">
        <v>0.19120000000000001</v>
      </c>
      <c r="GI221" s="128">
        <v>0.1701</v>
      </c>
      <c r="GJ221" s="128">
        <v>0.19450000000000001</v>
      </c>
      <c r="GK221" s="128">
        <v>0.22359999999999999</v>
      </c>
      <c r="GL221" s="128"/>
      <c r="GM221" s="128">
        <v>0.1966</v>
      </c>
      <c r="GN221" s="128">
        <v>0.17449999999999999</v>
      </c>
      <c r="GO221" s="128">
        <v>0.19670000000000001</v>
      </c>
      <c r="GP221" s="128">
        <v>0.22459999999999999</v>
      </c>
      <c r="GQ221"/>
    </row>
    <row r="222" spans="1:199" x14ac:dyDescent="0.2">
      <c r="A222" s="121" t="s">
        <v>317</v>
      </c>
      <c r="B222" s="12" t="s">
        <v>319</v>
      </c>
      <c r="C222" s="12" t="s">
        <v>16</v>
      </c>
      <c r="D222" s="12" t="s">
        <v>0</v>
      </c>
      <c r="E222" s="12" t="s">
        <v>332</v>
      </c>
      <c r="F222" s="14">
        <v>1</v>
      </c>
      <c r="G222" s="12">
        <v>100</v>
      </c>
      <c r="H222" s="12" t="s">
        <v>14</v>
      </c>
      <c r="I222" s="9" t="s">
        <v>47</v>
      </c>
      <c r="J222" s="12">
        <v>90</v>
      </c>
      <c r="L222" s="12" t="s">
        <v>11</v>
      </c>
      <c r="M222" s="14" t="s">
        <v>170</v>
      </c>
      <c r="O222" s="12" t="s">
        <v>54</v>
      </c>
      <c r="P222" s="12" t="s">
        <v>155</v>
      </c>
      <c r="R222" s="14" t="s">
        <v>156</v>
      </c>
      <c r="U222" s="14" t="s">
        <v>156</v>
      </c>
      <c r="X222" s="14" t="s">
        <v>156</v>
      </c>
      <c r="AA222" s="13" t="s">
        <v>42</v>
      </c>
      <c r="AB222" s="122">
        <v>0.92578000000000005</v>
      </c>
      <c r="AD222" s="13">
        <v>8</v>
      </c>
      <c r="AE222" s="12">
        <v>0.1</v>
      </c>
      <c r="AF222" s="14">
        <v>5</v>
      </c>
      <c r="AH222" s="14">
        <v>400</v>
      </c>
      <c r="AI222" s="14">
        <v>0</v>
      </c>
      <c r="AJ222" s="12"/>
      <c r="AK222" s="12"/>
      <c r="AL222" s="14">
        <v>400</v>
      </c>
      <c r="AO222" s="12">
        <v>1</v>
      </c>
      <c r="AP222" s="12">
        <v>1</v>
      </c>
      <c r="AQ222" s="14">
        <v>2.5</v>
      </c>
      <c r="AS222" s="12">
        <v>2</v>
      </c>
      <c r="AT222" s="14">
        <v>2</v>
      </c>
      <c r="AV222" s="12" t="s">
        <v>188</v>
      </c>
      <c r="AW222" s="12" t="s">
        <v>44</v>
      </c>
      <c r="AX222" s="14">
        <v>-80</v>
      </c>
      <c r="AY222" s="14">
        <v>0.8</v>
      </c>
      <c r="BA222" s="14" t="s">
        <v>163</v>
      </c>
      <c r="BB222" s="12" t="s">
        <v>24</v>
      </c>
      <c r="BC222" s="12">
        <v>30</v>
      </c>
      <c r="BD222" s="12">
        <v>1</v>
      </c>
      <c r="BE222" s="12">
        <v>60</v>
      </c>
      <c r="BF222" s="12" t="s">
        <v>242</v>
      </c>
      <c r="BG222" s="12">
        <v>60</v>
      </c>
      <c r="BH222" s="14">
        <v>1</v>
      </c>
      <c r="BI222" s="122">
        <v>62500</v>
      </c>
      <c r="BJ222" s="122">
        <v>0.105</v>
      </c>
      <c r="BK222" s="122">
        <v>1.5</v>
      </c>
      <c r="BL222" s="122">
        <v>0.5</v>
      </c>
      <c r="BM222" s="16">
        <f t="shared" si="16"/>
        <v>30</v>
      </c>
      <c r="BN222" s="122">
        <v>2</v>
      </c>
      <c r="BO222" s="122">
        <v>-4</v>
      </c>
      <c r="BP222" s="122">
        <v>4</v>
      </c>
      <c r="BQ222" s="12">
        <v>10</v>
      </c>
      <c r="BR222" s="12" t="s">
        <v>203</v>
      </c>
      <c r="CH222" s="15" t="s">
        <v>191</v>
      </c>
      <c r="CJ222" s="14">
        <v>2</v>
      </c>
      <c r="CK222" s="12" t="s">
        <v>245</v>
      </c>
      <c r="CL222" s="12">
        <v>250</v>
      </c>
      <c r="CM222" s="14">
        <v>1</v>
      </c>
      <c r="CN222" s="122">
        <v>100</v>
      </c>
      <c r="CO222" s="122">
        <v>0</v>
      </c>
      <c r="CP222" s="122">
        <v>1</v>
      </c>
      <c r="CQ222" s="122">
        <v>1</v>
      </c>
      <c r="CR222" s="16">
        <f t="shared" ref="CR222:CR239" si="17">CL222*CN222*8*CM222/1000000</f>
        <v>0.2</v>
      </c>
      <c r="CS222" s="122">
        <v>0</v>
      </c>
      <c r="CT222" s="122">
        <v>0</v>
      </c>
      <c r="CU222" s="122">
        <v>0</v>
      </c>
      <c r="CV222" s="122">
        <v>10</v>
      </c>
      <c r="CW222" s="12" t="s">
        <v>203</v>
      </c>
      <c r="CY222" s="12" t="s">
        <v>248</v>
      </c>
      <c r="CZ222" s="12">
        <v>60</v>
      </c>
      <c r="DA222" s="14">
        <v>1</v>
      </c>
      <c r="DB222" s="122">
        <v>20833</v>
      </c>
      <c r="DC222" s="122">
        <v>0.105</v>
      </c>
      <c r="DD222" s="122">
        <v>1.5</v>
      </c>
      <c r="DE222" s="122">
        <v>0.5</v>
      </c>
      <c r="DF222" s="16">
        <f t="shared" ref="DF222:DF228" si="18">CZ222*DB222*8*DA222/1000000</f>
        <v>9.9998400000000007</v>
      </c>
      <c r="DG222" s="122">
        <v>0</v>
      </c>
      <c r="DH222" s="122">
        <v>0</v>
      </c>
      <c r="DI222" s="122">
        <v>0</v>
      </c>
      <c r="DJ222" s="122">
        <v>30</v>
      </c>
      <c r="DK222" s="12" t="s">
        <v>203</v>
      </c>
      <c r="EA222" s="15" t="s">
        <v>191</v>
      </c>
      <c r="EC222" s="21" t="s">
        <v>190</v>
      </c>
      <c r="ED222" s="21"/>
      <c r="EE222" s="21"/>
      <c r="EF222" s="21"/>
      <c r="EN222" s="21" t="s">
        <v>92</v>
      </c>
      <c r="EP222" s="102" t="s">
        <v>333</v>
      </c>
      <c r="EX222" s="12" t="s">
        <v>158</v>
      </c>
      <c r="EY222">
        <v>5</v>
      </c>
      <c r="EZ222"/>
      <c r="FA222">
        <v>10</v>
      </c>
      <c r="FB222"/>
      <c r="FC222" s="115">
        <v>1</v>
      </c>
      <c r="GH222" s="128" t="s">
        <v>336</v>
      </c>
      <c r="GI222" s="128" t="s">
        <v>337</v>
      </c>
      <c r="GJ222" s="128" t="s">
        <v>337</v>
      </c>
      <c r="GK222" s="128" t="s">
        <v>337</v>
      </c>
      <c r="GL222" s="128"/>
      <c r="GM222" s="128" t="s">
        <v>336</v>
      </c>
      <c r="GN222" s="128" t="s">
        <v>337</v>
      </c>
      <c r="GO222" s="128" t="s">
        <v>337</v>
      </c>
      <c r="GP222" s="128" t="s">
        <v>337</v>
      </c>
      <c r="GQ222"/>
    </row>
    <row r="223" spans="1:199" x14ac:dyDescent="0.2">
      <c r="A223" s="121" t="s">
        <v>318</v>
      </c>
      <c r="B223" s="12" t="s">
        <v>319</v>
      </c>
      <c r="C223" s="12" t="s">
        <v>16</v>
      </c>
      <c r="D223" s="12" t="s">
        <v>0</v>
      </c>
      <c r="E223" s="12" t="s">
        <v>332</v>
      </c>
      <c r="F223" s="14">
        <v>1</v>
      </c>
      <c r="G223" s="12">
        <v>100</v>
      </c>
      <c r="H223" s="12" t="s">
        <v>14</v>
      </c>
      <c r="I223" s="9" t="s">
        <v>47</v>
      </c>
      <c r="J223" s="12">
        <v>90</v>
      </c>
      <c r="L223" s="12" t="s">
        <v>11</v>
      </c>
      <c r="M223" s="14" t="s">
        <v>170</v>
      </c>
      <c r="O223" s="12" t="s">
        <v>54</v>
      </c>
      <c r="P223" s="12" t="s">
        <v>155</v>
      </c>
      <c r="R223" s="14" t="s">
        <v>156</v>
      </c>
      <c r="U223" s="14" t="s">
        <v>156</v>
      </c>
      <c r="X223" s="14" t="s">
        <v>156</v>
      </c>
      <c r="AA223" s="13" t="s">
        <v>42</v>
      </c>
      <c r="AB223" s="122">
        <v>0.92578000000000005</v>
      </c>
      <c r="AD223" s="13">
        <v>8</v>
      </c>
      <c r="AE223" s="12">
        <v>0.1</v>
      </c>
      <c r="AF223" s="14">
        <v>5</v>
      </c>
      <c r="AH223" s="12">
        <v>400</v>
      </c>
      <c r="AI223" s="12">
        <v>0</v>
      </c>
      <c r="AJ223" s="12"/>
      <c r="AK223" s="12"/>
      <c r="AL223" s="12">
        <v>400</v>
      </c>
      <c r="AO223" s="12">
        <v>1</v>
      </c>
      <c r="AP223" s="12">
        <v>1</v>
      </c>
      <c r="AQ223" s="14">
        <v>2.5</v>
      </c>
      <c r="AS223" s="12">
        <v>2</v>
      </c>
      <c r="AT223" s="14">
        <v>2</v>
      </c>
      <c r="AV223" s="12" t="s">
        <v>188</v>
      </c>
      <c r="AW223" s="12" t="s">
        <v>44</v>
      </c>
      <c r="AX223" s="14">
        <v>-80</v>
      </c>
      <c r="AY223" s="14">
        <v>0.8</v>
      </c>
      <c r="BA223" s="14" t="s">
        <v>163</v>
      </c>
      <c r="BB223" s="12" t="s">
        <v>24</v>
      </c>
      <c r="BC223" s="12">
        <v>30</v>
      </c>
      <c r="BD223" s="12">
        <v>1</v>
      </c>
      <c r="BE223" s="12">
        <v>60</v>
      </c>
      <c r="BF223" s="12" t="s">
        <v>242</v>
      </c>
      <c r="BG223" s="12">
        <v>60</v>
      </c>
      <c r="BH223" s="14">
        <v>1</v>
      </c>
      <c r="BI223" s="122">
        <v>62500</v>
      </c>
      <c r="BJ223" s="122">
        <v>0.105</v>
      </c>
      <c r="BK223" s="122">
        <v>1.5</v>
      </c>
      <c r="BL223" s="122">
        <v>0.5</v>
      </c>
      <c r="BM223" s="16">
        <f t="shared" si="16"/>
        <v>30</v>
      </c>
      <c r="BN223" s="122">
        <v>2</v>
      </c>
      <c r="BO223" s="122">
        <v>-4</v>
      </c>
      <c r="BP223" s="122">
        <v>4</v>
      </c>
      <c r="BQ223" s="12">
        <v>10</v>
      </c>
      <c r="BR223" s="12" t="s">
        <v>203</v>
      </c>
      <c r="CH223" s="15" t="s">
        <v>191</v>
      </c>
      <c r="CJ223" s="14">
        <v>2</v>
      </c>
      <c r="CK223" s="12" t="s">
        <v>245</v>
      </c>
      <c r="CL223" s="12">
        <v>250</v>
      </c>
      <c r="CM223" s="14">
        <v>1</v>
      </c>
      <c r="CN223" s="122">
        <v>100</v>
      </c>
      <c r="CO223" s="122">
        <v>0</v>
      </c>
      <c r="CP223" s="122">
        <v>1</v>
      </c>
      <c r="CQ223" s="122">
        <v>1</v>
      </c>
      <c r="CR223" s="16">
        <f t="shared" si="17"/>
        <v>0.2</v>
      </c>
      <c r="CS223" s="122">
        <v>0</v>
      </c>
      <c r="CT223" s="122">
        <v>0</v>
      </c>
      <c r="CU223" s="122">
        <v>0</v>
      </c>
      <c r="CV223" s="122">
        <v>10</v>
      </c>
      <c r="CW223" s="12" t="s">
        <v>203</v>
      </c>
      <c r="CY223" s="12" t="s">
        <v>248</v>
      </c>
      <c r="CZ223" s="12">
        <v>60</v>
      </c>
      <c r="DA223" s="14">
        <v>1</v>
      </c>
      <c r="DB223" s="122">
        <v>20833</v>
      </c>
      <c r="DC223" s="122">
        <v>0.105</v>
      </c>
      <c r="DD223" s="122">
        <v>1.5</v>
      </c>
      <c r="DE223" s="122">
        <v>0.5</v>
      </c>
      <c r="DF223" s="16">
        <f t="shared" si="18"/>
        <v>9.9998400000000007</v>
      </c>
      <c r="DG223" s="122">
        <v>0</v>
      </c>
      <c r="DH223" s="122">
        <v>0</v>
      </c>
      <c r="DI223" s="122">
        <v>0</v>
      </c>
      <c r="DJ223" s="122">
        <v>30</v>
      </c>
      <c r="DK223" s="12" t="s">
        <v>203</v>
      </c>
      <c r="EA223" s="15" t="s">
        <v>191</v>
      </c>
      <c r="EC223" s="21" t="s">
        <v>36</v>
      </c>
      <c r="ED223" s="21">
        <v>10</v>
      </c>
      <c r="EE223" s="21">
        <v>8</v>
      </c>
      <c r="EF223" s="21">
        <v>4</v>
      </c>
      <c r="EN223" s="21" t="s">
        <v>92</v>
      </c>
      <c r="EP223" s="102" t="s">
        <v>333</v>
      </c>
      <c r="EX223" s="12" t="s">
        <v>158</v>
      </c>
      <c r="EY223">
        <v>5</v>
      </c>
      <c r="EZ223"/>
      <c r="FA223">
        <v>10</v>
      </c>
      <c r="FB223"/>
      <c r="FC223" s="115">
        <v>1</v>
      </c>
      <c r="GH223" s="128">
        <v>1.8100000000000002E-2</v>
      </c>
      <c r="GI223" s="128">
        <v>1.34E-2</v>
      </c>
      <c r="GJ223" s="128">
        <v>1.8800000000000001E-2</v>
      </c>
      <c r="GK223" s="128">
        <v>2.5700000000000001E-2</v>
      </c>
      <c r="GL223" s="128"/>
      <c r="GM223" s="128">
        <v>1.8100000000000002E-2</v>
      </c>
      <c r="GN223" s="128">
        <v>1.34E-2</v>
      </c>
      <c r="GO223" s="128">
        <v>1.8800000000000001E-2</v>
      </c>
      <c r="GP223" s="128">
        <v>2.5700000000000001E-2</v>
      </c>
      <c r="GQ223"/>
    </row>
    <row r="224" spans="1:199" x14ac:dyDescent="0.2">
      <c r="A224" s="121" t="s">
        <v>317</v>
      </c>
      <c r="B224" s="12" t="s">
        <v>319</v>
      </c>
      <c r="C224" s="12" t="s">
        <v>16</v>
      </c>
      <c r="D224" s="12" t="s">
        <v>0</v>
      </c>
      <c r="E224" s="12" t="s">
        <v>332</v>
      </c>
      <c r="F224" s="14">
        <v>1</v>
      </c>
      <c r="G224" s="12">
        <v>100</v>
      </c>
      <c r="H224" s="12" t="s">
        <v>14</v>
      </c>
      <c r="I224" s="9" t="s">
        <v>47</v>
      </c>
      <c r="J224" s="12">
        <v>90</v>
      </c>
      <c r="L224" s="12" t="s">
        <v>11</v>
      </c>
      <c r="M224" s="14" t="s">
        <v>170</v>
      </c>
      <c r="O224" s="12" t="s">
        <v>54</v>
      </c>
      <c r="P224" s="12" t="s">
        <v>155</v>
      </c>
      <c r="R224" s="14" t="s">
        <v>156</v>
      </c>
      <c r="U224" s="14" t="s">
        <v>156</v>
      </c>
      <c r="X224" s="14" t="s">
        <v>156</v>
      </c>
      <c r="AA224" s="13" t="s">
        <v>42</v>
      </c>
      <c r="AB224" s="122">
        <v>0.92578000000000005</v>
      </c>
      <c r="AD224" s="13">
        <v>8</v>
      </c>
      <c r="AE224" s="12">
        <v>0.1</v>
      </c>
      <c r="AF224" s="14">
        <v>5</v>
      </c>
      <c r="AH224" s="14">
        <v>400</v>
      </c>
      <c r="AI224" s="14">
        <v>0</v>
      </c>
      <c r="AJ224" s="12"/>
      <c r="AK224" s="12"/>
      <c r="AL224" s="14">
        <v>400</v>
      </c>
      <c r="AO224" s="12">
        <v>1</v>
      </c>
      <c r="AP224" s="12">
        <v>1</v>
      </c>
      <c r="AQ224" s="14">
        <v>2.5</v>
      </c>
      <c r="AS224" s="12">
        <v>2</v>
      </c>
      <c r="AT224" s="14">
        <v>2</v>
      </c>
      <c r="AV224" s="12" t="s">
        <v>188</v>
      </c>
      <c r="AW224" s="12" t="s">
        <v>44</v>
      </c>
      <c r="AX224" s="14">
        <v>-80</v>
      </c>
      <c r="AY224" s="14">
        <v>0.8</v>
      </c>
      <c r="BA224" s="14" t="s">
        <v>163</v>
      </c>
      <c r="BB224" s="12" t="s">
        <v>24</v>
      </c>
      <c r="BC224" s="12">
        <v>30</v>
      </c>
      <c r="BD224" s="12">
        <v>1</v>
      </c>
      <c r="BE224" s="12">
        <v>60</v>
      </c>
      <c r="BF224" s="12" t="s">
        <v>242</v>
      </c>
      <c r="BG224" s="12">
        <v>60</v>
      </c>
      <c r="BH224" s="14">
        <v>1</v>
      </c>
      <c r="BI224" s="122">
        <v>62500</v>
      </c>
      <c r="BJ224" s="122">
        <v>0.105</v>
      </c>
      <c r="BK224" s="122">
        <v>1.5</v>
      </c>
      <c r="BL224" s="122">
        <v>0.5</v>
      </c>
      <c r="BM224" s="16">
        <f t="shared" si="16"/>
        <v>30</v>
      </c>
      <c r="BN224" s="122">
        <v>2</v>
      </c>
      <c r="BO224" s="122">
        <v>-4</v>
      </c>
      <c r="BP224" s="122">
        <v>4</v>
      </c>
      <c r="BQ224" s="12">
        <v>10</v>
      </c>
      <c r="BR224" s="12" t="s">
        <v>203</v>
      </c>
      <c r="CH224" s="15" t="s">
        <v>191</v>
      </c>
      <c r="CJ224" s="14">
        <v>2</v>
      </c>
      <c r="CK224" s="12" t="s">
        <v>245</v>
      </c>
      <c r="CL224" s="12">
        <v>250</v>
      </c>
      <c r="CM224" s="14">
        <v>1</v>
      </c>
      <c r="CN224" s="122">
        <v>100</v>
      </c>
      <c r="CO224" s="122">
        <v>0</v>
      </c>
      <c r="CP224" s="122">
        <v>1</v>
      </c>
      <c r="CQ224" s="122">
        <v>1</v>
      </c>
      <c r="CR224" s="16">
        <f t="shared" si="17"/>
        <v>0.2</v>
      </c>
      <c r="CS224" s="122">
        <v>0</v>
      </c>
      <c r="CT224" s="122">
        <v>0</v>
      </c>
      <c r="CU224" s="122">
        <v>0</v>
      </c>
      <c r="CV224" s="122">
        <v>10</v>
      </c>
      <c r="CW224" s="12" t="s">
        <v>203</v>
      </c>
      <c r="CY224" s="12" t="s">
        <v>248</v>
      </c>
      <c r="CZ224" s="12">
        <v>60</v>
      </c>
      <c r="DA224" s="14">
        <v>1</v>
      </c>
      <c r="DB224" s="122">
        <v>20833</v>
      </c>
      <c r="DC224" s="122">
        <v>0.105</v>
      </c>
      <c r="DD224" s="122">
        <v>1.5</v>
      </c>
      <c r="DE224" s="122">
        <v>0.5</v>
      </c>
      <c r="DF224" s="16">
        <f t="shared" si="18"/>
        <v>9.9998400000000007</v>
      </c>
      <c r="DG224" s="122">
        <v>0</v>
      </c>
      <c r="DH224" s="122">
        <v>0</v>
      </c>
      <c r="DI224" s="122">
        <v>0</v>
      </c>
      <c r="DJ224" s="122">
        <v>30</v>
      </c>
      <c r="DK224" s="12" t="s">
        <v>203</v>
      </c>
      <c r="EA224" s="15" t="s">
        <v>191</v>
      </c>
      <c r="EC224" s="21" t="s">
        <v>36</v>
      </c>
      <c r="ED224" s="21">
        <v>16</v>
      </c>
      <c r="EE224" s="21">
        <v>14</v>
      </c>
      <c r="EF224" s="21">
        <v>4</v>
      </c>
      <c r="EN224" s="21" t="s">
        <v>92</v>
      </c>
      <c r="EP224" s="102" t="s">
        <v>333</v>
      </c>
      <c r="EX224" s="12" t="s">
        <v>158</v>
      </c>
      <c r="EY224">
        <v>5</v>
      </c>
      <c r="EZ224"/>
      <c r="FA224">
        <v>10</v>
      </c>
      <c r="FB224"/>
      <c r="FC224" s="115">
        <v>1</v>
      </c>
      <c r="GH224" s="128">
        <v>1.0200000000000001E-2</v>
      </c>
      <c r="GI224" s="128">
        <v>8.8999999999999999E-3</v>
      </c>
      <c r="GJ224" s="128">
        <v>1.15E-2</v>
      </c>
      <c r="GK224" s="128">
        <v>1.32E-2</v>
      </c>
      <c r="GL224" s="128"/>
      <c r="GM224" s="128">
        <v>1.0200000000000001E-2</v>
      </c>
      <c r="GN224" s="128">
        <v>8.8999999999999999E-3</v>
      </c>
      <c r="GO224" s="128">
        <v>1.15E-2</v>
      </c>
      <c r="GP224" s="128">
        <v>1.32E-2</v>
      </c>
      <c r="GQ224"/>
    </row>
    <row r="225" spans="1:199" x14ac:dyDescent="0.2">
      <c r="A225" s="121" t="s">
        <v>318</v>
      </c>
      <c r="B225" s="12" t="s">
        <v>319</v>
      </c>
      <c r="C225" s="12" t="s">
        <v>16</v>
      </c>
      <c r="D225" s="12" t="s">
        <v>0</v>
      </c>
      <c r="E225" s="12" t="s">
        <v>332</v>
      </c>
      <c r="F225" s="14">
        <v>1</v>
      </c>
      <c r="G225" s="12">
        <v>100</v>
      </c>
      <c r="H225" s="12" t="s">
        <v>14</v>
      </c>
      <c r="I225" s="9" t="s">
        <v>47</v>
      </c>
      <c r="J225" s="12">
        <v>90</v>
      </c>
      <c r="L225" s="12" t="s">
        <v>11</v>
      </c>
      <c r="M225" s="14" t="s">
        <v>170</v>
      </c>
      <c r="O225" s="12" t="s">
        <v>54</v>
      </c>
      <c r="P225" s="12" t="s">
        <v>155</v>
      </c>
      <c r="R225" s="14" t="s">
        <v>156</v>
      </c>
      <c r="U225" s="14" t="s">
        <v>156</v>
      </c>
      <c r="X225" s="14" t="s">
        <v>156</v>
      </c>
      <c r="AA225" s="13" t="s">
        <v>42</v>
      </c>
      <c r="AB225" s="122">
        <v>0.92578000000000005</v>
      </c>
      <c r="AD225" s="13">
        <v>8</v>
      </c>
      <c r="AE225" s="12">
        <v>0.1</v>
      </c>
      <c r="AF225" s="14">
        <v>5</v>
      </c>
      <c r="AH225" s="12">
        <v>400</v>
      </c>
      <c r="AI225" s="12">
        <v>0</v>
      </c>
      <c r="AJ225" s="12"/>
      <c r="AK225" s="12"/>
      <c r="AL225" s="12">
        <v>400</v>
      </c>
      <c r="AO225" s="12">
        <v>1</v>
      </c>
      <c r="AP225" s="12">
        <v>1</v>
      </c>
      <c r="AQ225" s="14">
        <v>2.5</v>
      </c>
      <c r="AS225" s="12">
        <v>2</v>
      </c>
      <c r="AT225" s="14">
        <v>2</v>
      </c>
      <c r="AV225" s="12" t="s">
        <v>188</v>
      </c>
      <c r="AW225" s="12" t="s">
        <v>44</v>
      </c>
      <c r="AX225" s="14">
        <v>-80</v>
      </c>
      <c r="AY225" s="14">
        <v>0.8</v>
      </c>
      <c r="BA225" s="14" t="s">
        <v>163</v>
      </c>
      <c r="BB225" s="12" t="s">
        <v>24</v>
      </c>
      <c r="BC225" s="12">
        <v>30</v>
      </c>
      <c r="BD225" s="12">
        <v>1</v>
      </c>
      <c r="BE225" s="12">
        <v>60</v>
      </c>
      <c r="BF225" s="12" t="s">
        <v>242</v>
      </c>
      <c r="BG225" s="12">
        <v>60</v>
      </c>
      <c r="BH225" s="14">
        <v>1</v>
      </c>
      <c r="BI225" s="122">
        <v>62500</v>
      </c>
      <c r="BJ225" s="122">
        <v>0.105</v>
      </c>
      <c r="BK225" s="122">
        <v>1.5</v>
      </c>
      <c r="BL225" s="122">
        <v>0.5</v>
      </c>
      <c r="BM225" s="16">
        <f t="shared" si="16"/>
        <v>30</v>
      </c>
      <c r="BN225" s="122">
        <v>2</v>
      </c>
      <c r="BO225" s="122">
        <v>-4</v>
      </c>
      <c r="BP225" s="122">
        <v>4</v>
      </c>
      <c r="BQ225" s="12">
        <v>10</v>
      </c>
      <c r="BR225" s="12" t="s">
        <v>203</v>
      </c>
      <c r="CH225" s="15" t="s">
        <v>191</v>
      </c>
      <c r="CJ225" s="14">
        <v>2</v>
      </c>
      <c r="CK225" s="12" t="s">
        <v>245</v>
      </c>
      <c r="CL225" s="12">
        <v>250</v>
      </c>
      <c r="CM225" s="14">
        <v>1</v>
      </c>
      <c r="CN225" s="122">
        <v>100</v>
      </c>
      <c r="CO225" s="122">
        <v>0</v>
      </c>
      <c r="CP225" s="122">
        <v>1</v>
      </c>
      <c r="CQ225" s="122">
        <v>1</v>
      </c>
      <c r="CR225" s="16">
        <f t="shared" si="17"/>
        <v>0.2</v>
      </c>
      <c r="CS225" s="122">
        <v>0</v>
      </c>
      <c r="CT225" s="122">
        <v>0</v>
      </c>
      <c r="CU225" s="122">
        <v>0</v>
      </c>
      <c r="CV225" s="122">
        <v>10</v>
      </c>
      <c r="CW225" s="12" t="s">
        <v>203</v>
      </c>
      <c r="CY225" s="12" t="s">
        <v>248</v>
      </c>
      <c r="CZ225" s="12">
        <v>60</v>
      </c>
      <c r="DA225" s="14">
        <v>1</v>
      </c>
      <c r="DB225" s="122">
        <v>20833</v>
      </c>
      <c r="DC225" s="122">
        <v>0.105</v>
      </c>
      <c r="DD225" s="122">
        <v>1.5</v>
      </c>
      <c r="DE225" s="122">
        <v>0.5</v>
      </c>
      <c r="DF225" s="16">
        <f t="shared" si="18"/>
        <v>9.9998400000000007</v>
      </c>
      <c r="DG225" s="122">
        <v>0</v>
      </c>
      <c r="DH225" s="122">
        <v>0</v>
      </c>
      <c r="DI225" s="122">
        <v>0</v>
      </c>
      <c r="DJ225" s="122">
        <v>30</v>
      </c>
      <c r="DK225" s="12" t="s">
        <v>203</v>
      </c>
      <c r="EA225" s="15" t="s">
        <v>191</v>
      </c>
      <c r="EC225" s="21" t="s">
        <v>37</v>
      </c>
      <c r="ED225" s="21">
        <v>16</v>
      </c>
      <c r="EE225" s="21">
        <v>6</v>
      </c>
      <c r="EF225" s="21">
        <v>4</v>
      </c>
      <c r="EN225" s="21" t="s">
        <v>92</v>
      </c>
      <c r="EP225" s="102" t="s">
        <v>333</v>
      </c>
      <c r="EX225" s="12" t="s">
        <v>158</v>
      </c>
      <c r="EY225">
        <v>5</v>
      </c>
      <c r="EZ225"/>
      <c r="FA225">
        <v>10</v>
      </c>
      <c r="FB225"/>
      <c r="FC225" s="115">
        <v>1</v>
      </c>
      <c r="GH225" s="128">
        <v>0.16650000000000001</v>
      </c>
      <c r="GI225" s="128">
        <v>0.13819999999999999</v>
      </c>
      <c r="GJ225" s="128">
        <v>0.1694</v>
      </c>
      <c r="GK225" s="128">
        <v>0.17829999999999999</v>
      </c>
      <c r="GL225" s="128"/>
      <c r="GM225" s="128">
        <v>0.16650000000000001</v>
      </c>
      <c r="GN225" s="128">
        <v>0.13819999999999999</v>
      </c>
      <c r="GO225" s="128">
        <v>0.1694</v>
      </c>
      <c r="GP225" s="128">
        <v>0.17829999999999999</v>
      </c>
      <c r="GQ225"/>
    </row>
    <row r="226" spans="1:199" x14ac:dyDescent="0.2">
      <c r="A226" s="121" t="s">
        <v>317</v>
      </c>
      <c r="B226" s="12" t="s">
        <v>319</v>
      </c>
      <c r="C226" s="12" t="s">
        <v>16</v>
      </c>
      <c r="D226" s="12" t="s">
        <v>0</v>
      </c>
      <c r="E226" s="12" t="s">
        <v>332</v>
      </c>
      <c r="F226" s="14">
        <v>1</v>
      </c>
      <c r="G226" s="12">
        <v>100</v>
      </c>
      <c r="H226" s="12" t="s">
        <v>14</v>
      </c>
      <c r="I226" s="9" t="s">
        <v>47</v>
      </c>
      <c r="J226" s="12">
        <v>90</v>
      </c>
      <c r="L226" s="12" t="s">
        <v>11</v>
      </c>
      <c r="M226" s="14" t="s">
        <v>170</v>
      </c>
      <c r="O226" s="12" t="s">
        <v>54</v>
      </c>
      <c r="P226" s="12" t="s">
        <v>155</v>
      </c>
      <c r="R226" s="14" t="s">
        <v>156</v>
      </c>
      <c r="U226" s="14" t="s">
        <v>156</v>
      </c>
      <c r="X226" s="14" t="s">
        <v>156</v>
      </c>
      <c r="AA226" s="13" t="s">
        <v>42</v>
      </c>
      <c r="AB226" s="122">
        <v>0.92578000000000005</v>
      </c>
      <c r="AD226" s="13">
        <v>8</v>
      </c>
      <c r="AE226" s="12">
        <v>0.1</v>
      </c>
      <c r="AF226" s="14">
        <v>5</v>
      </c>
      <c r="AH226" s="14">
        <v>400</v>
      </c>
      <c r="AI226" s="14">
        <v>0</v>
      </c>
      <c r="AJ226" s="12"/>
      <c r="AK226" s="12"/>
      <c r="AL226" s="14">
        <v>400</v>
      </c>
      <c r="AO226" s="12">
        <v>1</v>
      </c>
      <c r="AP226" s="12">
        <v>1</v>
      </c>
      <c r="AQ226" s="14">
        <v>2.5</v>
      </c>
      <c r="AS226" s="12">
        <v>2</v>
      </c>
      <c r="AT226" s="14">
        <v>2</v>
      </c>
      <c r="AV226" s="12" t="s">
        <v>188</v>
      </c>
      <c r="AW226" s="12" t="s">
        <v>44</v>
      </c>
      <c r="AX226" s="14">
        <v>-80</v>
      </c>
      <c r="AY226" s="14">
        <v>0.8</v>
      </c>
      <c r="BA226" s="14" t="s">
        <v>163</v>
      </c>
      <c r="BB226" s="12" t="s">
        <v>24</v>
      </c>
      <c r="BC226" s="12">
        <v>30</v>
      </c>
      <c r="BD226" s="12">
        <v>1</v>
      </c>
      <c r="BE226" s="12">
        <v>60</v>
      </c>
      <c r="BF226" s="12" t="s">
        <v>242</v>
      </c>
      <c r="BG226" s="12">
        <v>60</v>
      </c>
      <c r="BH226" s="14">
        <v>1</v>
      </c>
      <c r="BI226" s="122">
        <v>62500</v>
      </c>
      <c r="BJ226" s="122">
        <v>0.105</v>
      </c>
      <c r="BK226" s="122">
        <v>1.5</v>
      </c>
      <c r="BL226" s="122">
        <v>0.5</v>
      </c>
      <c r="BM226" s="16">
        <f t="shared" si="16"/>
        <v>30</v>
      </c>
      <c r="BN226" s="122">
        <v>2</v>
      </c>
      <c r="BO226" s="122">
        <v>-4</v>
      </c>
      <c r="BP226" s="122">
        <v>4</v>
      </c>
      <c r="BQ226" s="12">
        <v>10</v>
      </c>
      <c r="BR226" s="12" t="s">
        <v>203</v>
      </c>
      <c r="CH226" s="15" t="s">
        <v>191</v>
      </c>
      <c r="CJ226" s="14">
        <v>2</v>
      </c>
      <c r="CK226" s="12" t="s">
        <v>245</v>
      </c>
      <c r="CL226" s="12">
        <v>250</v>
      </c>
      <c r="CM226" s="14">
        <v>1</v>
      </c>
      <c r="CN226" s="122">
        <v>100</v>
      </c>
      <c r="CO226" s="122">
        <v>0</v>
      </c>
      <c r="CP226" s="122">
        <v>1</v>
      </c>
      <c r="CQ226" s="122">
        <v>1</v>
      </c>
      <c r="CR226" s="16">
        <f t="shared" si="17"/>
        <v>0.2</v>
      </c>
      <c r="CS226" s="122">
        <v>0</v>
      </c>
      <c r="CT226" s="122">
        <v>0</v>
      </c>
      <c r="CU226" s="122">
        <v>0</v>
      </c>
      <c r="CV226" s="122">
        <v>10</v>
      </c>
      <c r="CW226" s="12" t="s">
        <v>203</v>
      </c>
      <c r="CY226" s="12" t="s">
        <v>248</v>
      </c>
      <c r="CZ226" s="12">
        <v>60</v>
      </c>
      <c r="DA226" s="14">
        <v>1</v>
      </c>
      <c r="DB226" s="122">
        <v>20833</v>
      </c>
      <c r="DC226" s="122">
        <v>0.105</v>
      </c>
      <c r="DD226" s="122">
        <v>1.5</v>
      </c>
      <c r="DE226" s="122">
        <v>0.5</v>
      </c>
      <c r="DF226" s="16">
        <f t="shared" si="18"/>
        <v>9.9998400000000007</v>
      </c>
      <c r="DG226" s="122">
        <v>0</v>
      </c>
      <c r="DH226" s="122">
        <v>0</v>
      </c>
      <c r="DI226" s="122">
        <v>0</v>
      </c>
      <c r="DJ226" s="122">
        <v>30</v>
      </c>
      <c r="DK226" s="12" t="s">
        <v>203</v>
      </c>
      <c r="EA226" s="15" t="s">
        <v>191</v>
      </c>
      <c r="EC226" s="21" t="s">
        <v>87</v>
      </c>
      <c r="ED226" s="21"/>
      <c r="EE226" s="21"/>
      <c r="EF226" s="21"/>
      <c r="EN226" s="21" t="s">
        <v>92</v>
      </c>
      <c r="EP226" s="102" t="s">
        <v>333</v>
      </c>
      <c r="EX226" s="12" t="s">
        <v>158</v>
      </c>
      <c r="EY226">
        <v>5</v>
      </c>
      <c r="EZ226"/>
      <c r="FA226">
        <v>10</v>
      </c>
      <c r="FB226"/>
      <c r="FC226" s="115">
        <v>1</v>
      </c>
      <c r="GH226" s="128">
        <v>0.19980000000000001</v>
      </c>
      <c r="GI226" s="128">
        <v>0.16209999999999999</v>
      </c>
      <c r="GJ226" s="128">
        <v>0.19889999999999999</v>
      </c>
      <c r="GK226" s="128">
        <v>0.21129999999999999</v>
      </c>
      <c r="GL226" s="128"/>
      <c r="GM226" s="128">
        <v>0.19980000000000001</v>
      </c>
      <c r="GN226" s="128">
        <v>0.16209999999999999</v>
      </c>
      <c r="GO226" s="128">
        <v>0.19889999999999999</v>
      </c>
      <c r="GP226" s="128">
        <v>0.21129999999999999</v>
      </c>
      <c r="GQ226"/>
    </row>
    <row r="227" spans="1:199" x14ac:dyDescent="0.2">
      <c r="A227" s="121" t="s">
        <v>318</v>
      </c>
      <c r="B227" s="12" t="s">
        <v>319</v>
      </c>
      <c r="C227" s="12" t="s">
        <v>16</v>
      </c>
      <c r="D227" s="12" t="s">
        <v>0</v>
      </c>
      <c r="E227" s="12" t="s">
        <v>332</v>
      </c>
      <c r="F227" s="14">
        <v>1</v>
      </c>
      <c r="G227" s="12">
        <v>100</v>
      </c>
      <c r="H227" s="12" t="s">
        <v>14</v>
      </c>
      <c r="I227" s="9" t="s">
        <v>47</v>
      </c>
      <c r="J227" s="12">
        <v>90</v>
      </c>
      <c r="L227" s="12" t="s">
        <v>11</v>
      </c>
      <c r="M227" s="14" t="s">
        <v>170</v>
      </c>
      <c r="O227" s="12" t="s">
        <v>54</v>
      </c>
      <c r="P227" s="12" t="s">
        <v>155</v>
      </c>
      <c r="R227" s="14" t="s">
        <v>156</v>
      </c>
      <c r="U227" s="14" t="s">
        <v>156</v>
      </c>
      <c r="X227" s="14" t="s">
        <v>156</v>
      </c>
      <c r="AA227" s="13" t="s">
        <v>42</v>
      </c>
      <c r="AB227" s="122">
        <v>0.92578000000000005</v>
      </c>
      <c r="AD227" s="13">
        <v>8</v>
      </c>
      <c r="AE227" s="12">
        <v>0.1</v>
      </c>
      <c r="AF227" s="14">
        <v>5</v>
      </c>
      <c r="AH227" s="14">
        <v>400</v>
      </c>
      <c r="AI227" s="12">
        <v>0</v>
      </c>
      <c r="AJ227" s="12"/>
      <c r="AK227" s="12"/>
      <c r="AL227" s="14">
        <v>400</v>
      </c>
      <c r="AO227" s="12">
        <v>1</v>
      </c>
      <c r="AP227" s="12">
        <v>1</v>
      </c>
      <c r="AQ227" s="14">
        <v>2.5</v>
      </c>
      <c r="AS227" s="12">
        <v>2</v>
      </c>
      <c r="AT227" s="14">
        <v>2</v>
      </c>
      <c r="AV227" s="12" t="s">
        <v>188</v>
      </c>
      <c r="AW227" s="12" t="s">
        <v>44</v>
      </c>
      <c r="AX227" s="14">
        <v>-80</v>
      </c>
      <c r="AY227" s="14">
        <v>0.8</v>
      </c>
      <c r="BA227" s="14" t="s">
        <v>163</v>
      </c>
      <c r="BB227" s="12" t="s">
        <v>24</v>
      </c>
      <c r="BC227" s="12">
        <v>30</v>
      </c>
      <c r="BD227" s="12">
        <v>1</v>
      </c>
      <c r="BE227" s="12">
        <v>60</v>
      </c>
      <c r="BF227" s="12" t="s">
        <v>242</v>
      </c>
      <c r="BG227" s="12">
        <v>60</v>
      </c>
      <c r="BH227" s="14">
        <v>1</v>
      </c>
      <c r="BI227" s="122">
        <v>62500</v>
      </c>
      <c r="BJ227" s="122">
        <v>0.105</v>
      </c>
      <c r="BK227" s="122">
        <v>1.5</v>
      </c>
      <c r="BL227" s="122">
        <v>0.5</v>
      </c>
      <c r="BM227" s="16">
        <f t="shared" si="16"/>
        <v>30</v>
      </c>
      <c r="BN227" s="122">
        <v>2</v>
      </c>
      <c r="BO227" s="122">
        <v>-4</v>
      </c>
      <c r="BP227" s="122">
        <v>4</v>
      </c>
      <c r="BQ227" s="12">
        <v>10</v>
      </c>
      <c r="BR227" s="12" t="s">
        <v>203</v>
      </c>
      <c r="CH227" s="15" t="s">
        <v>191</v>
      </c>
      <c r="CJ227" s="14">
        <v>2</v>
      </c>
      <c r="CK227" s="12" t="s">
        <v>245</v>
      </c>
      <c r="CL227" s="12">
        <v>250</v>
      </c>
      <c r="CM227" s="14">
        <v>1</v>
      </c>
      <c r="CN227" s="122">
        <v>100</v>
      </c>
      <c r="CO227" s="122">
        <v>0</v>
      </c>
      <c r="CP227" s="122">
        <v>1</v>
      </c>
      <c r="CQ227" s="122">
        <v>1</v>
      </c>
      <c r="CR227" s="16">
        <f t="shared" si="17"/>
        <v>0.2</v>
      </c>
      <c r="CS227" s="122">
        <v>0</v>
      </c>
      <c r="CT227" s="122">
        <v>0</v>
      </c>
      <c r="CU227" s="122">
        <v>0</v>
      </c>
      <c r="CV227" s="122">
        <v>10</v>
      </c>
      <c r="CW227" s="12" t="s">
        <v>203</v>
      </c>
      <c r="CY227" s="12" t="s">
        <v>248</v>
      </c>
      <c r="CZ227" s="12">
        <v>60</v>
      </c>
      <c r="DA227" s="14">
        <v>1</v>
      </c>
      <c r="DB227" s="122">
        <v>20833</v>
      </c>
      <c r="DC227" s="122">
        <v>0.105</v>
      </c>
      <c r="DD227" s="122">
        <v>1.5</v>
      </c>
      <c r="DE227" s="122">
        <v>0.5</v>
      </c>
      <c r="DF227" s="16">
        <f t="shared" si="18"/>
        <v>9.9998400000000007</v>
      </c>
      <c r="DG227" s="122">
        <v>0</v>
      </c>
      <c r="DH227" s="122">
        <v>0</v>
      </c>
      <c r="DI227" s="122">
        <v>0</v>
      </c>
      <c r="DJ227" s="122">
        <v>30</v>
      </c>
      <c r="DK227" s="12" t="s">
        <v>203</v>
      </c>
      <c r="EA227" s="15" t="s">
        <v>191</v>
      </c>
      <c r="EC227" s="21" t="s">
        <v>190</v>
      </c>
      <c r="ED227" s="21"/>
      <c r="EE227" s="21"/>
      <c r="EF227" s="21"/>
      <c r="EN227" s="21" t="s">
        <v>92</v>
      </c>
      <c r="EP227" s="102" t="s">
        <v>333</v>
      </c>
      <c r="EX227" s="12" t="s">
        <v>158</v>
      </c>
      <c r="EY227">
        <v>10</v>
      </c>
      <c r="EZ227"/>
      <c r="FA227">
        <v>10</v>
      </c>
      <c r="FB227"/>
      <c r="FC227" s="115">
        <v>0.92220000000000002</v>
      </c>
      <c r="GH227" s="128" t="s">
        <v>336</v>
      </c>
      <c r="GI227" s="128" t="s">
        <v>337</v>
      </c>
      <c r="GJ227" s="128" t="s">
        <v>337</v>
      </c>
      <c r="GK227" s="128" t="s">
        <v>337</v>
      </c>
      <c r="GL227" s="128"/>
      <c r="GM227" s="128" t="s">
        <v>336</v>
      </c>
      <c r="GN227" s="128" t="s">
        <v>337</v>
      </c>
      <c r="GO227" s="128" t="s">
        <v>337</v>
      </c>
      <c r="GP227" s="128" t="s">
        <v>337</v>
      </c>
      <c r="GQ227"/>
    </row>
    <row r="228" spans="1:199" x14ac:dyDescent="0.2">
      <c r="A228" s="121" t="s">
        <v>317</v>
      </c>
      <c r="B228" s="12" t="s">
        <v>319</v>
      </c>
      <c r="C228" s="12" t="s">
        <v>16</v>
      </c>
      <c r="D228" s="12" t="s">
        <v>0</v>
      </c>
      <c r="E228" s="12" t="s">
        <v>332</v>
      </c>
      <c r="F228" s="14">
        <v>1</v>
      </c>
      <c r="G228" s="12">
        <v>100</v>
      </c>
      <c r="H228" s="12" t="s">
        <v>14</v>
      </c>
      <c r="I228" s="9" t="s">
        <v>47</v>
      </c>
      <c r="J228" s="12">
        <v>90</v>
      </c>
      <c r="L228" s="12" t="s">
        <v>11</v>
      </c>
      <c r="M228" s="14" t="s">
        <v>170</v>
      </c>
      <c r="O228" s="12" t="s">
        <v>54</v>
      </c>
      <c r="P228" s="12" t="s">
        <v>155</v>
      </c>
      <c r="R228" s="14" t="s">
        <v>156</v>
      </c>
      <c r="U228" s="14" t="s">
        <v>156</v>
      </c>
      <c r="X228" s="14" t="s">
        <v>156</v>
      </c>
      <c r="AA228" s="13" t="s">
        <v>42</v>
      </c>
      <c r="AB228" s="122">
        <v>0.92578000000000005</v>
      </c>
      <c r="AD228" s="13">
        <v>8</v>
      </c>
      <c r="AE228" s="12">
        <v>0.1</v>
      </c>
      <c r="AF228" s="14">
        <v>5</v>
      </c>
      <c r="AH228" s="12">
        <v>400</v>
      </c>
      <c r="AI228" s="14">
        <v>0</v>
      </c>
      <c r="AJ228" s="12"/>
      <c r="AK228" s="12"/>
      <c r="AL228" s="12">
        <v>400</v>
      </c>
      <c r="AO228" s="12">
        <v>1</v>
      </c>
      <c r="AP228" s="12">
        <v>1</v>
      </c>
      <c r="AQ228" s="14">
        <v>2.5</v>
      </c>
      <c r="AS228" s="12">
        <v>2</v>
      </c>
      <c r="AT228" s="14">
        <v>2</v>
      </c>
      <c r="AV228" s="12" t="s">
        <v>188</v>
      </c>
      <c r="AW228" s="12" t="s">
        <v>44</v>
      </c>
      <c r="AX228" s="14">
        <v>-80</v>
      </c>
      <c r="AY228" s="14">
        <v>0.8</v>
      </c>
      <c r="BA228" s="14" t="s">
        <v>163</v>
      </c>
      <c r="BB228" s="12" t="s">
        <v>24</v>
      </c>
      <c r="BC228" s="12">
        <v>30</v>
      </c>
      <c r="BD228" s="12">
        <v>1</v>
      </c>
      <c r="BE228" s="12">
        <v>60</v>
      </c>
      <c r="BF228" s="12" t="s">
        <v>242</v>
      </c>
      <c r="BG228" s="12">
        <v>60</v>
      </c>
      <c r="BH228" s="14">
        <v>1</v>
      </c>
      <c r="BI228" s="122">
        <v>62500</v>
      </c>
      <c r="BJ228" s="122">
        <v>0.105</v>
      </c>
      <c r="BK228" s="122">
        <v>1.5</v>
      </c>
      <c r="BL228" s="122">
        <v>0.5</v>
      </c>
      <c r="BM228" s="16">
        <f t="shared" si="16"/>
        <v>30</v>
      </c>
      <c r="BN228" s="122">
        <v>2</v>
      </c>
      <c r="BO228" s="122">
        <v>-4</v>
      </c>
      <c r="BP228" s="122">
        <v>4</v>
      </c>
      <c r="BQ228" s="12">
        <v>10</v>
      </c>
      <c r="BR228" s="12" t="s">
        <v>203</v>
      </c>
      <c r="CH228" s="15" t="s">
        <v>191</v>
      </c>
      <c r="CJ228" s="14">
        <v>2</v>
      </c>
      <c r="CK228" s="12" t="s">
        <v>245</v>
      </c>
      <c r="CL228" s="12">
        <v>250</v>
      </c>
      <c r="CM228" s="14">
        <v>1</v>
      </c>
      <c r="CN228" s="122">
        <v>100</v>
      </c>
      <c r="CO228" s="122">
        <v>0</v>
      </c>
      <c r="CP228" s="122">
        <v>1</v>
      </c>
      <c r="CQ228" s="122">
        <v>1</v>
      </c>
      <c r="CR228" s="16">
        <f t="shared" si="17"/>
        <v>0.2</v>
      </c>
      <c r="CS228" s="122">
        <v>0</v>
      </c>
      <c r="CT228" s="122">
        <v>0</v>
      </c>
      <c r="CU228" s="122">
        <v>0</v>
      </c>
      <c r="CV228" s="122">
        <v>10</v>
      </c>
      <c r="CW228" s="12" t="s">
        <v>203</v>
      </c>
      <c r="CY228" s="12" t="s">
        <v>248</v>
      </c>
      <c r="CZ228" s="12">
        <v>60</v>
      </c>
      <c r="DA228" s="14">
        <v>1</v>
      </c>
      <c r="DB228" s="122">
        <v>20833</v>
      </c>
      <c r="DC228" s="122">
        <v>0.105</v>
      </c>
      <c r="DD228" s="122">
        <v>1.5</v>
      </c>
      <c r="DE228" s="122">
        <v>0.5</v>
      </c>
      <c r="DF228" s="16">
        <f t="shared" si="18"/>
        <v>9.9998400000000007</v>
      </c>
      <c r="DG228" s="122">
        <v>0</v>
      </c>
      <c r="DH228" s="122">
        <v>0</v>
      </c>
      <c r="DI228" s="122">
        <v>0</v>
      </c>
      <c r="DJ228" s="122">
        <v>30</v>
      </c>
      <c r="DK228" s="12" t="s">
        <v>203</v>
      </c>
      <c r="EA228" s="15" t="s">
        <v>191</v>
      </c>
      <c r="EC228" s="21" t="s">
        <v>36</v>
      </c>
      <c r="ED228" s="21">
        <v>10</v>
      </c>
      <c r="EE228" s="21">
        <v>8</v>
      </c>
      <c r="EF228" s="21">
        <v>4</v>
      </c>
      <c r="EN228" s="21" t="s">
        <v>92</v>
      </c>
      <c r="EP228" s="102" t="s">
        <v>333</v>
      </c>
      <c r="EX228" s="12" t="s">
        <v>158</v>
      </c>
      <c r="EY228">
        <v>10</v>
      </c>
      <c r="EZ228"/>
      <c r="FA228">
        <v>10</v>
      </c>
      <c r="FB228"/>
      <c r="FC228" s="115">
        <v>0.9083</v>
      </c>
      <c r="GH228" s="128">
        <v>1.5900000000000001E-2</v>
      </c>
      <c r="GI228" s="128">
        <v>1.21E-2</v>
      </c>
      <c r="GJ228" s="128">
        <v>1.61E-2</v>
      </c>
      <c r="GK228" s="128">
        <v>2.1299999999999999E-2</v>
      </c>
      <c r="GL228" s="128"/>
      <c r="GM228" s="128">
        <v>1.6199999999999999E-2</v>
      </c>
      <c r="GN228" s="128">
        <v>1.2500000000000001E-2</v>
      </c>
      <c r="GO228" s="128">
        <v>1.6799999999999999E-2</v>
      </c>
      <c r="GP228" s="128">
        <v>2.1399999999999999E-2</v>
      </c>
      <c r="GQ228"/>
    </row>
    <row r="229" spans="1:199" x14ac:dyDescent="0.2">
      <c r="A229" s="121" t="s">
        <v>318</v>
      </c>
      <c r="B229" s="12" t="s">
        <v>319</v>
      </c>
      <c r="C229" s="12" t="s">
        <v>16</v>
      </c>
      <c r="D229" s="12" t="s">
        <v>0</v>
      </c>
      <c r="E229" s="12" t="s">
        <v>332</v>
      </c>
      <c r="F229" s="14">
        <v>1</v>
      </c>
      <c r="G229" s="12">
        <v>100</v>
      </c>
      <c r="H229" s="12" t="s">
        <v>14</v>
      </c>
      <c r="I229" s="9" t="s">
        <v>47</v>
      </c>
      <c r="J229" s="12">
        <v>90</v>
      </c>
      <c r="L229" s="12" t="s">
        <v>11</v>
      </c>
      <c r="M229" s="14" t="s">
        <v>170</v>
      </c>
      <c r="O229" s="12" t="s">
        <v>54</v>
      </c>
      <c r="P229" s="12" t="s">
        <v>155</v>
      </c>
      <c r="R229" s="14" t="s">
        <v>156</v>
      </c>
      <c r="U229" s="14" t="s">
        <v>156</v>
      </c>
      <c r="X229" s="14" t="s">
        <v>156</v>
      </c>
      <c r="AA229" s="13" t="s">
        <v>42</v>
      </c>
      <c r="AB229" s="122">
        <v>0.92578000000000005</v>
      </c>
      <c r="AD229" s="13">
        <v>8</v>
      </c>
      <c r="AE229" s="12">
        <v>0.1</v>
      </c>
      <c r="AF229" s="14">
        <v>5</v>
      </c>
      <c r="AH229" s="14">
        <v>400</v>
      </c>
      <c r="AI229" s="12">
        <v>0</v>
      </c>
      <c r="AJ229" s="12"/>
      <c r="AK229" s="12"/>
      <c r="AL229" s="14">
        <v>400</v>
      </c>
      <c r="AO229" s="12">
        <v>1</v>
      </c>
      <c r="AP229" s="12">
        <v>1</v>
      </c>
      <c r="AQ229" s="14">
        <v>2.5</v>
      </c>
      <c r="AS229" s="12">
        <v>2</v>
      </c>
      <c r="AT229" s="14">
        <v>2</v>
      </c>
      <c r="AV229" s="12" t="s">
        <v>188</v>
      </c>
      <c r="AW229" s="12" t="s">
        <v>44</v>
      </c>
      <c r="AX229" s="14">
        <v>-80</v>
      </c>
      <c r="AY229" s="14">
        <v>0.8</v>
      </c>
      <c r="BA229" s="14" t="s">
        <v>163</v>
      </c>
      <c r="BB229" s="12" t="s">
        <v>24</v>
      </c>
      <c r="BC229" s="12">
        <v>30</v>
      </c>
      <c r="BD229" s="12">
        <v>1</v>
      </c>
      <c r="BE229" s="12">
        <v>60</v>
      </c>
      <c r="BF229" s="12" t="s">
        <v>242</v>
      </c>
      <c r="BG229" s="12">
        <v>60</v>
      </c>
      <c r="BH229" s="14">
        <v>1</v>
      </c>
      <c r="BI229" s="122">
        <v>62500</v>
      </c>
      <c r="BJ229" s="122">
        <v>0.105</v>
      </c>
      <c r="BK229" s="122">
        <v>1.5</v>
      </c>
      <c r="BL229" s="122">
        <v>0.5</v>
      </c>
      <c r="BM229" s="16">
        <f t="shared" si="16"/>
        <v>30</v>
      </c>
      <c r="BN229" s="122">
        <v>2</v>
      </c>
      <c r="BO229" s="122">
        <v>-4</v>
      </c>
      <c r="BP229" s="122">
        <v>4</v>
      </c>
      <c r="BQ229" s="12">
        <v>10</v>
      </c>
      <c r="BR229" s="12" t="s">
        <v>203</v>
      </c>
      <c r="CH229" s="15" t="s">
        <v>191</v>
      </c>
      <c r="CJ229" s="14">
        <v>2</v>
      </c>
      <c r="CK229" s="12" t="s">
        <v>245</v>
      </c>
      <c r="CL229" s="12">
        <v>250</v>
      </c>
      <c r="CM229" s="14">
        <v>1</v>
      </c>
      <c r="CN229" s="122">
        <v>100</v>
      </c>
      <c r="CO229" s="122">
        <v>0</v>
      </c>
      <c r="CP229" s="122">
        <v>1</v>
      </c>
      <c r="CQ229" s="122">
        <v>1</v>
      </c>
      <c r="CR229" s="16">
        <f t="shared" si="17"/>
        <v>0.2</v>
      </c>
      <c r="CS229" s="122">
        <v>0</v>
      </c>
      <c r="CT229" s="122">
        <v>0</v>
      </c>
      <c r="CU229" s="122">
        <v>0</v>
      </c>
      <c r="CV229" s="122">
        <v>10</v>
      </c>
      <c r="CW229" s="12" t="s">
        <v>203</v>
      </c>
      <c r="CY229" s="12" t="s">
        <v>248</v>
      </c>
      <c r="CZ229" s="12">
        <v>60</v>
      </c>
      <c r="DA229" s="14">
        <v>1</v>
      </c>
      <c r="DB229" s="122">
        <v>20833</v>
      </c>
      <c r="DC229" s="122">
        <v>0.105</v>
      </c>
      <c r="DD229" s="122">
        <v>1.5</v>
      </c>
      <c r="DE229" s="122">
        <v>0.5</v>
      </c>
      <c r="DF229" s="16">
        <f t="shared" ref="DF229:DF241" si="19">CZ229*DB229*8*DA229/1000000</f>
        <v>9.9998400000000007</v>
      </c>
      <c r="DG229" s="122">
        <v>0</v>
      </c>
      <c r="DH229" s="122">
        <v>0</v>
      </c>
      <c r="DI229" s="122">
        <v>0</v>
      </c>
      <c r="DJ229" s="122">
        <v>30</v>
      </c>
      <c r="DK229" s="12" t="s">
        <v>203</v>
      </c>
      <c r="EA229" s="15" t="s">
        <v>191</v>
      </c>
      <c r="EC229" s="21" t="s">
        <v>36</v>
      </c>
      <c r="ED229" s="21">
        <v>16</v>
      </c>
      <c r="EE229" s="21">
        <v>14</v>
      </c>
      <c r="EF229" s="21">
        <v>4</v>
      </c>
      <c r="EN229" s="21" t="s">
        <v>92</v>
      </c>
      <c r="EP229" s="102" t="s">
        <v>333</v>
      </c>
      <c r="EX229" s="12" t="s">
        <v>158</v>
      </c>
      <c r="EY229">
        <v>10</v>
      </c>
      <c r="EZ229"/>
      <c r="FA229">
        <v>10</v>
      </c>
      <c r="FB229"/>
      <c r="FC229" s="115">
        <v>0.91670000000000007</v>
      </c>
      <c r="GH229" s="128">
        <v>8.3000000000000001E-3</v>
      </c>
      <c r="GI229" s="128">
        <v>6.1000000000000004E-3</v>
      </c>
      <c r="GJ229" s="128">
        <v>8.8000000000000005E-3</v>
      </c>
      <c r="GK229" s="128">
        <v>9.7000000000000003E-3</v>
      </c>
      <c r="GL229" s="128"/>
      <c r="GM229" s="128">
        <v>8.6999999999999994E-3</v>
      </c>
      <c r="GN229" s="128">
        <v>6.4999999999999997E-3</v>
      </c>
      <c r="GO229" s="128">
        <v>8.8999999999999999E-3</v>
      </c>
      <c r="GP229" s="128">
        <v>1.0200000000000001E-2</v>
      </c>
      <c r="GQ229"/>
    </row>
    <row r="230" spans="1:199" x14ac:dyDescent="0.2">
      <c r="A230" s="121" t="s">
        <v>317</v>
      </c>
      <c r="B230" s="12" t="s">
        <v>319</v>
      </c>
      <c r="C230" s="12" t="s">
        <v>16</v>
      </c>
      <c r="D230" s="12" t="s">
        <v>0</v>
      </c>
      <c r="E230" s="12" t="s">
        <v>332</v>
      </c>
      <c r="F230" s="14">
        <v>1</v>
      </c>
      <c r="G230" s="12">
        <v>100</v>
      </c>
      <c r="H230" s="12" t="s">
        <v>14</v>
      </c>
      <c r="I230" s="9" t="s">
        <v>47</v>
      </c>
      <c r="J230" s="12">
        <v>90</v>
      </c>
      <c r="L230" s="12" t="s">
        <v>11</v>
      </c>
      <c r="M230" s="14" t="s">
        <v>170</v>
      </c>
      <c r="O230" s="12" t="s">
        <v>54</v>
      </c>
      <c r="P230" s="12" t="s">
        <v>155</v>
      </c>
      <c r="R230" s="14" t="s">
        <v>156</v>
      </c>
      <c r="U230" s="14" t="s">
        <v>156</v>
      </c>
      <c r="X230" s="14" t="s">
        <v>156</v>
      </c>
      <c r="AA230" s="13" t="s">
        <v>42</v>
      </c>
      <c r="AB230" s="122">
        <v>0.92578000000000005</v>
      </c>
      <c r="AD230" s="13">
        <v>8</v>
      </c>
      <c r="AE230" s="12">
        <v>0.1</v>
      </c>
      <c r="AF230" s="14">
        <v>5</v>
      </c>
      <c r="AH230" s="12">
        <v>400</v>
      </c>
      <c r="AI230" s="14">
        <v>0</v>
      </c>
      <c r="AJ230" s="12"/>
      <c r="AK230" s="12"/>
      <c r="AL230" s="12">
        <v>400</v>
      </c>
      <c r="AO230" s="12">
        <v>1</v>
      </c>
      <c r="AP230" s="12">
        <v>1</v>
      </c>
      <c r="AQ230" s="14">
        <v>2.5</v>
      </c>
      <c r="AS230" s="12">
        <v>2</v>
      </c>
      <c r="AT230" s="14">
        <v>2</v>
      </c>
      <c r="AV230" s="12" t="s">
        <v>188</v>
      </c>
      <c r="AW230" s="12" t="s">
        <v>44</v>
      </c>
      <c r="AX230" s="14">
        <v>-80</v>
      </c>
      <c r="AY230" s="14">
        <v>0.8</v>
      </c>
      <c r="BA230" s="14" t="s">
        <v>163</v>
      </c>
      <c r="BB230" s="12" t="s">
        <v>24</v>
      </c>
      <c r="BC230" s="12">
        <v>30</v>
      </c>
      <c r="BD230" s="12">
        <v>1</v>
      </c>
      <c r="BE230" s="12">
        <v>60</v>
      </c>
      <c r="BF230" s="12" t="s">
        <v>242</v>
      </c>
      <c r="BG230" s="12">
        <v>60</v>
      </c>
      <c r="BH230" s="14">
        <v>1</v>
      </c>
      <c r="BI230" s="122">
        <v>62500</v>
      </c>
      <c r="BJ230" s="122">
        <v>0.105</v>
      </c>
      <c r="BK230" s="122">
        <v>1.5</v>
      </c>
      <c r="BL230" s="122">
        <v>0.5</v>
      </c>
      <c r="BM230" s="16">
        <f t="shared" si="16"/>
        <v>30</v>
      </c>
      <c r="BN230" s="122">
        <v>2</v>
      </c>
      <c r="BO230" s="122">
        <v>-4</v>
      </c>
      <c r="BP230" s="122">
        <v>4</v>
      </c>
      <c r="BQ230" s="12">
        <v>10</v>
      </c>
      <c r="BR230" s="12" t="s">
        <v>203</v>
      </c>
      <c r="CH230" s="15" t="s">
        <v>191</v>
      </c>
      <c r="CJ230" s="14">
        <v>2</v>
      </c>
      <c r="CK230" s="12" t="s">
        <v>245</v>
      </c>
      <c r="CL230" s="12">
        <v>250</v>
      </c>
      <c r="CM230" s="14">
        <v>1</v>
      </c>
      <c r="CN230" s="122">
        <v>100</v>
      </c>
      <c r="CO230" s="122">
        <v>0</v>
      </c>
      <c r="CP230" s="122">
        <v>1</v>
      </c>
      <c r="CQ230" s="122">
        <v>1</v>
      </c>
      <c r="CR230" s="16">
        <f t="shared" si="17"/>
        <v>0.2</v>
      </c>
      <c r="CS230" s="122">
        <v>0</v>
      </c>
      <c r="CT230" s="122">
        <v>0</v>
      </c>
      <c r="CU230" s="122">
        <v>0</v>
      </c>
      <c r="CV230" s="122">
        <v>10</v>
      </c>
      <c r="CW230" s="12" t="s">
        <v>203</v>
      </c>
      <c r="CY230" s="12" t="s">
        <v>248</v>
      </c>
      <c r="CZ230" s="12">
        <v>60</v>
      </c>
      <c r="DA230" s="14">
        <v>1</v>
      </c>
      <c r="DB230" s="122">
        <v>20833</v>
      </c>
      <c r="DC230" s="122">
        <v>0.105</v>
      </c>
      <c r="DD230" s="122">
        <v>1.5</v>
      </c>
      <c r="DE230" s="122">
        <v>0.5</v>
      </c>
      <c r="DF230" s="16">
        <f t="shared" si="19"/>
        <v>9.9998400000000007</v>
      </c>
      <c r="DG230" s="122">
        <v>0</v>
      </c>
      <c r="DH230" s="122">
        <v>0</v>
      </c>
      <c r="DI230" s="122">
        <v>0</v>
      </c>
      <c r="DJ230" s="122">
        <v>30</v>
      </c>
      <c r="DK230" s="12" t="s">
        <v>203</v>
      </c>
      <c r="EA230" s="15" t="s">
        <v>191</v>
      </c>
      <c r="EC230" s="21" t="s">
        <v>37</v>
      </c>
      <c r="ED230" s="21">
        <v>16</v>
      </c>
      <c r="EE230" s="21">
        <v>6</v>
      </c>
      <c r="EF230" s="21">
        <v>4</v>
      </c>
      <c r="EN230" s="21" t="s">
        <v>92</v>
      </c>
      <c r="EP230" s="102" t="s">
        <v>333</v>
      </c>
      <c r="EX230" s="12" t="s">
        <v>158</v>
      </c>
      <c r="EY230">
        <v>10</v>
      </c>
      <c r="EZ230"/>
      <c r="FA230">
        <v>10</v>
      </c>
      <c r="FB230"/>
      <c r="FC230" s="115">
        <v>0.90560000000000007</v>
      </c>
      <c r="GH230" s="128">
        <v>0.1396</v>
      </c>
      <c r="GI230" s="128">
        <v>0.11360000000000001</v>
      </c>
      <c r="GJ230" s="128">
        <v>0.14069999999999999</v>
      </c>
      <c r="GK230" s="128">
        <v>0.1542</v>
      </c>
      <c r="GL230" s="128"/>
      <c r="GM230" s="128">
        <v>0.14269999999999999</v>
      </c>
      <c r="GN230" s="128">
        <v>0.11749999999999999</v>
      </c>
      <c r="GO230" s="128">
        <v>0.1416</v>
      </c>
      <c r="GP230" s="128">
        <v>0.15440000000000001</v>
      </c>
      <c r="GQ230"/>
    </row>
    <row r="231" spans="1:199" x14ac:dyDescent="0.2">
      <c r="A231" s="121" t="s">
        <v>318</v>
      </c>
      <c r="B231" s="12" t="s">
        <v>319</v>
      </c>
      <c r="C231" s="12" t="s">
        <v>16</v>
      </c>
      <c r="D231" s="12" t="s">
        <v>0</v>
      </c>
      <c r="E231" s="12" t="s">
        <v>332</v>
      </c>
      <c r="F231" s="14">
        <v>1</v>
      </c>
      <c r="G231" s="12">
        <v>100</v>
      </c>
      <c r="H231" s="12" t="s">
        <v>14</v>
      </c>
      <c r="I231" s="9" t="s">
        <v>50</v>
      </c>
      <c r="J231" s="12">
        <v>12</v>
      </c>
      <c r="L231" s="12" t="s">
        <v>11</v>
      </c>
      <c r="M231" s="14" t="s">
        <v>170</v>
      </c>
      <c r="O231" s="12" t="s">
        <v>54</v>
      </c>
      <c r="P231" s="12" t="s">
        <v>155</v>
      </c>
      <c r="R231" s="14" t="s">
        <v>156</v>
      </c>
      <c r="U231" s="14" t="s">
        <v>156</v>
      </c>
      <c r="X231" s="14" t="s">
        <v>156</v>
      </c>
      <c r="AA231" s="13" t="s">
        <v>42</v>
      </c>
      <c r="AB231" s="122">
        <v>0.92578000000000005</v>
      </c>
      <c r="AD231" s="13">
        <v>8</v>
      </c>
      <c r="AE231" s="12">
        <v>0.1</v>
      </c>
      <c r="AF231" s="14">
        <v>5</v>
      </c>
      <c r="AH231" s="14">
        <v>400</v>
      </c>
      <c r="AI231" s="12">
        <v>0</v>
      </c>
      <c r="AJ231" s="12"/>
      <c r="AK231" s="12"/>
      <c r="AL231" s="14">
        <v>400</v>
      </c>
      <c r="AO231" s="12">
        <v>1</v>
      </c>
      <c r="AP231" s="12">
        <v>1</v>
      </c>
      <c r="AQ231" s="14">
        <v>2.5</v>
      </c>
      <c r="AS231" s="12">
        <v>2</v>
      </c>
      <c r="AT231" s="14">
        <v>2</v>
      </c>
      <c r="AV231" s="12" t="s">
        <v>188</v>
      </c>
      <c r="AW231" s="12" t="s">
        <v>44</v>
      </c>
      <c r="AX231" s="14">
        <v>-80</v>
      </c>
      <c r="AY231" s="14">
        <v>0.8</v>
      </c>
      <c r="BA231" s="14" t="s">
        <v>163</v>
      </c>
      <c r="BB231" s="12" t="s">
        <v>24</v>
      </c>
      <c r="BC231" s="12">
        <v>30</v>
      </c>
      <c r="BD231" s="12">
        <v>1</v>
      </c>
      <c r="BE231" s="12">
        <v>60</v>
      </c>
      <c r="BF231" s="12" t="s">
        <v>242</v>
      </c>
      <c r="BG231" s="12">
        <v>60</v>
      </c>
      <c r="BH231" s="14">
        <v>1</v>
      </c>
      <c r="BI231" s="122">
        <v>62500</v>
      </c>
      <c r="BJ231" s="122">
        <v>0.105</v>
      </c>
      <c r="BK231" s="122">
        <v>1.5</v>
      </c>
      <c r="BL231" s="122">
        <v>0.5</v>
      </c>
      <c r="BM231" s="16">
        <f t="shared" si="16"/>
        <v>30</v>
      </c>
      <c r="BN231" s="122">
        <v>2</v>
      </c>
      <c r="BO231" s="122">
        <v>-4</v>
      </c>
      <c r="BP231" s="122">
        <v>4</v>
      </c>
      <c r="BQ231" s="12">
        <v>10</v>
      </c>
      <c r="BR231" s="12" t="s">
        <v>203</v>
      </c>
      <c r="CH231" s="15" t="s">
        <v>191</v>
      </c>
      <c r="CJ231" s="14">
        <v>2</v>
      </c>
      <c r="CK231" s="12" t="s">
        <v>245</v>
      </c>
      <c r="CL231" s="12">
        <v>250</v>
      </c>
      <c r="CM231" s="14">
        <v>1</v>
      </c>
      <c r="CN231" s="122">
        <v>100</v>
      </c>
      <c r="CO231" s="122">
        <v>0</v>
      </c>
      <c r="CP231" s="122">
        <v>1</v>
      </c>
      <c r="CQ231" s="122">
        <v>1</v>
      </c>
      <c r="CR231" s="16">
        <f t="shared" si="17"/>
        <v>0.2</v>
      </c>
      <c r="CS231" s="122">
        <v>0</v>
      </c>
      <c r="CT231" s="122">
        <v>0</v>
      </c>
      <c r="CU231" s="122">
        <v>0</v>
      </c>
      <c r="CV231" s="122">
        <v>10</v>
      </c>
      <c r="CW231" s="12" t="s">
        <v>203</v>
      </c>
      <c r="CY231" s="12" t="s">
        <v>248</v>
      </c>
      <c r="CZ231" s="12">
        <v>60</v>
      </c>
      <c r="DA231" s="14">
        <v>1</v>
      </c>
      <c r="DB231" s="122">
        <v>20833</v>
      </c>
      <c r="DC231" s="122">
        <v>0.105</v>
      </c>
      <c r="DD231" s="122">
        <v>1.5</v>
      </c>
      <c r="DE231" s="122">
        <v>0.5</v>
      </c>
      <c r="DF231" s="16">
        <f t="shared" si="19"/>
        <v>9.9998400000000007</v>
      </c>
      <c r="DG231" s="122">
        <v>0</v>
      </c>
      <c r="DH231" s="122">
        <v>0</v>
      </c>
      <c r="DI231" s="122">
        <v>0</v>
      </c>
      <c r="DJ231" s="122">
        <v>30</v>
      </c>
      <c r="DK231" s="12" t="s">
        <v>203</v>
      </c>
      <c r="EA231" s="15" t="s">
        <v>191</v>
      </c>
      <c r="EC231" s="21" t="s">
        <v>87</v>
      </c>
      <c r="ED231" s="21"/>
      <c r="EE231" s="21"/>
      <c r="EF231" s="21"/>
      <c r="EN231" s="21" t="s">
        <v>92</v>
      </c>
      <c r="EP231" s="102" t="s">
        <v>333</v>
      </c>
      <c r="EX231" s="12" t="s">
        <v>158</v>
      </c>
      <c r="EY231">
        <v>10</v>
      </c>
      <c r="EZ231"/>
      <c r="FA231">
        <v>10</v>
      </c>
      <c r="FB231"/>
      <c r="FC231" s="115">
        <v>0.91110000000000002</v>
      </c>
      <c r="GH231" s="128">
        <v>0.1613</v>
      </c>
      <c r="GI231" s="128">
        <v>0.12139999999999999</v>
      </c>
      <c r="GJ231" s="128">
        <v>0.16839999999999999</v>
      </c>
      <c r="GK231" s="128">
        <v>0.18060000000000001</v>
      </c>
      <c r="GL231" s="128"/>
      <c r="GM231" s="128">
        <v>0.1651</v>
      </c>
      <c r="GN231" s="128">
        <v>0.1235</v>
      </c>
      <c r="GO231" s="128">
        <v>0.16869999999999999</v>
      </c>
      <c r="GP231" s="128">
        <v>0.18149999999999999</v>
      </c>
      <c r="GQ231"/>
    </row>
    <row r="232" spans="1:199" x14ac:dyDescent="0.2">
      <c r="A232" s="121" t="s">
        <v>317</v>
      </c>
      <c r="B232" s="12" t="s">
        <v>319</v>
      </c>
      <c r="C232" s="12" t="s">
        <v>16</v>
      </c>
      <c r="D232" s="12" t="s">
        <v>22</v>
      </c>
      <c r="E232" s="12" t="s">
        <v>332</v>
      </c>
      <c r="F232" s="14">
        <v>1</v>
      </c>
      <c r="G232" s="12">
        <v>100</v>
      </c>
      <c r="H232" s="12" t="s">
        <v>14</v>
      </c>
      <c r="I232" s="9" t="s">
        <v>50</v>
      </c>
      <c r="J232" s="12">
        <v>12</v>
      </c>
      <c r="L232" s="12" t="s">
        <v>11</v>
      </c>
      <c r="M232" s="14" t="s">
        <v>170</v>
      </c>
      <c r="O232" s="12" t="s">
        <v>54</v>
      </c>
      <c r="P232" s="12" t="s">
        <v>155</v>
      </c>
      <c r="R232" s="14" t="s">
        <v>156</v>
      </c>
      <c r="U232" s="14" t="s">
        <v>156</v>
      </c>
      <c r="X232" s="14" t="s">
        <v>156</v>
      </c>
      <c r="AA232" s="13" t="s">
        <v>42</v>
      </c>
      <c r="AB232" s="122">
        <v>0.92578000000000005</v>
      </c>
      <c r="AD232" s="13">
        <v>8</v>
      </c>
      <c r="AE232" s="12">
        <v>0.1</v>
      </c>
      <c r="AF232" s="14">
        <v>5</v>
      </c>
      <c r="AH232" s="14">
        <v>400</v>
      </c>
      <c r="AI232" s="14">
        <v>0</v>
      </c>
      <c r="AJ232" s="12"/>
      <c r="AK232" s="12"/>
      <c r="AL232" s="14">
        <v>400</v>
      </c>
      <c r="AO232" s="12">
        <v>1</v>
      </c>
      <c r="AP232" s="12">
        <v>1</v>
      </c>
      <c r="AQ232" s="14">
        <v>2.5</v>
      </c>
      <c r="AS232" s="12">
        <v>2</v>
      </c>
      <c r="AT232" s="14">
        <v>2</v>
      </c>
      <c r="AV232" s="12" t="s">
        <v>188</v>
      </c>
      <c r="AW232" s="12" t="s">
        <v>44</v>
      </c>
      <c r="AX232" s="122">
        <v>-74</v>
      </c>
      <c r="AY232" s="122">
        <v>0.6</v>
      </c>
      <c r="BA232" s="14" t="s">
        <v>163</v>
      </c>
      <c r="BB232" s="12" t="s">
        <v>24</v>
      </c>
      <c r="BC232" s="12">
        <v>30</v>
      </c>
      <c r="BD232" s="12">
        <v>1</v>
      </c>
      <c r="BE232" s="12">
        <v>60</v>
      </c>
      <c r="BF232" s="12" t="s">
        <v>242</v>
      </c>
      <c r="BG232" s="12">
        <v>60</v>
      </c>
      <c r="BH232" s="14">
        <v>1</v>
      </c>
      <c r="BI232" s="122">
        <v>62500</v>
      </c>
      <c r="BJ232" s="122">
        <v>0.105</v>
      </c>
      <c r="BK232" s="122">
        <v>1.5</v>
      </c>
      <c r="BL232" s="122">
        <v>0.5</v>
      </c>
      <c r="BM232" s="16">
        <f t="shared" si="16"/>
        <v>30</v>
      </c>
      <c r="BN232" s="122">
        <v>2</v>
      </c>
      <c r="BO232" s="122">
        <v>-4</v>
      </c>
      <c r="BP232" s="122">
        <v>4</v>
      </c>
      <c r="BQ232" s="12">
        <v>10</v>
      </c>
      <c r="BR232" s="12" t="s">
        <v>203</v>
      </c>
      <c r="CH232" s="15" t="s">
        <v>191</v>
      </c>
      <c r="CJ232" s="14">
        <v>2</v>
      </c>
      <c r="CK232" s="12" t="s">
        <v>245</v>
      </c>
      <c r="CL232" s="12">
        <v>250</v>
      </c>
      <c r="CM232" s="14">
        <v>1</v>
      </c>
      <c r="CN232" s="122">
        <v>100</v>
      </c>
      <c r="CO232" s="122">
        <v>0</v>
      </c>
      <c r="CP232" s="122">
        <v>1</v>
      </c>
      <c r="CQ232" s="122">
        <v>1</v>
      </c>
      <c r="CR232" s="16">
        <f t="shared" si="17"/>
        <v>0.2</v>
      </c>
      <c r="CS232" s="122">
        <v>0</v>
      </c>
      <c r="CT232" s="122">
        <v>0</v>
      </c>
      <c r="CU232" s="122">
        <v>0</v>
      </c>
      <c r="CV232" s="122">
        <v>10</v>
      </c>
      <c r="CW232" s="12" t="s">
        <v>203</v>
      </c>
      <c r="CY232" s="12" t="s">
        <v>248</v>
      </c>
      <c r="CZ232" s="12">
        <v>60</v>
      </c>
      <c r="DA232" s="14">
        <v>1</v>
      </c>
      <c r="DB232" s="122">
        <v>20833</v>
      </c>
      <c r="DC232" s="122">
        <v>0.105</v>
      </c>
      <c r="DD232" s="122">
        <v>1.5</v>
      </c>
      <c r="DE232" s="122">
        <v>0.5</v>
      </c>
      <c r="DF232" s="16">
        <f t="shared" si="19"/>
        <v>9.9998400000000007</v>
      </c>
      <c r="DG232" s="122">
        <v>0</v>
      </c>
      <c r="DH232" s="122">
        <v>0</v>
      </c>
      <c r="DI232" s="122">
        <v>0</v>
      </c>
      <c r="DJ232" s="122">
        <v>30</v>
      </c>
      <c r="DK232" s="12" t="s">
        <v>203</v>
      </c>
      <c r="EA232" s="15" t="s">
        <v>191</v>
      </c>
      <c r="EC232" s="21" t="s">
        <v>190</v>
      </c>
      <c r="ED232" s="21"/>
      <c r="EE232" s="21"/>
      <c r="EF232" s="21"/>
      <c r="EN232" s="21" t="s">
        <v>92</v>
      </c>
      <c r="EP232" s="102" t="s">
        <v>333</v>
      </c>
      <c r="EX232" s="12" t="s">
        <v>158</v>
      </c>
      <c r="EY232">
        <v>4</v>
      </c>
      <c r="EZ232"/>
      <c r="FA232">
        <v>7</v>
      </c>
      <c r="FB232"/>
      <c r="FC232" s="115">
        <v>1</v>
      </c>
      <c r="GH232" s="128" t="s">
        <v>336</v>
      </c>
      <c r="GI232" s="128" t="s">
        <v>337</v>
      </c>
      <c r="GJ232" s="128" t="s">
        <v>337</v>
      </c>
      <c r="GK232" s="128" t="s">
        <v>337</v>
      </c>
      <c r="GL232" s="128"/>
      <c r="GM232" s="128" t="s">
        <v>336</v>
      </c>
      <c r="GN232" s="128" t="s">
        <v>337</v>
      </c>
      <c r="GO232" s="128" t="s">
        <v>337</v>
      </c>
      <c r="GP232" s="128" t="s">
        <v>337</v>
      </c>
      <c r="GQ232"/>
    </row>
    <row r="233" spans="1:199" x14ac:dyDescent="0.2">
      <c r="A233" s="121" t="s">
        <v>318</v>
      </c>
      <c r="B233" s="12" t="s">
        <v>319</v>
      </c>
      <c r="C233" s="12" t="s">
        <v>16</v>
      </c>
      <c r="D233" s="12" t="s">
        <v>22</v>
      </c>
      <c r="E233" s="12" t="s">
        <v>332</v>
      </c>
      <c r="F233" s="14">
        <v>1</v>
      </c>
      <c r="G233" s="12">
        <v>100</v>
      </c>
      <c r="H233" s="12" t="s">
        <v>14</v>
      </c>
      <c r="I233" s="9" t="s">
        <v>50</v>
      </c>
      <c r="J233" s="12">
        <v>12</v>
      </c>
      <c r="L233" s="12" t="s">
        <v>11</v>
      </c>
      <c r="M233" s="14" t="s">
        <v>170</v>
      </c>
      <c r="O233" s="12" t="s">
        <v>54</v>
      </c>
      <c r="P233" s="12" t="s">
        <v>155</v>
      </c>
      <c r="R233" s="14" t="s">
        <v>156</v>
      </c>
      <c r="U233" s="14" t="s">
        <v>156</v>
      </c>
      <c r="X233" s="14" t="s">
        <v>156</v>
      </c>
      <c r="AA233" s="13" t="s">
        <v>42</v>
      </c>
      <c r="AB233" s="122">
        <v>0.92578000000000005</v>
      </c>
      <c r="AD233" s="13">
        <v>8</v>
      </c>
      <c r="AE233" s="12">
        <v>0.1</v>
      </c>
      <c r="AF233" s="14">
        <v>5</v>
      </c>
      <c r="AH233" s="12">
        <v>400</v>
      </c>
      <c r="AI233" s="12">
        <v>0</v>
      </c>
      <c r="AJ233" s="12"/>
      <c r="AK233" s="12"/>
      <c r="AL233" s="12">
        <v>400</v>
      </c>
      <c r="AO233" s="12">
        <v>1</v>
      </c>
      <c r="AP233" s="12">
        <v>1</v>
      </c>
      <c r="AQ233" s="14">
        <v>2.5</v>
      </c>
      <c r="AS233" s="12">
        <v>2</v>
      </c>
      <c r="AT233" s="14">
        <v>2</v>
      </c>
      <c r="AV233" s="12" t="s">
        <v>188</v>
      </c>
      <c r="AW233" s="12" t="s">
        <v>44</v>
      </c>
      <c r="AX233" s="122">
        <v>-74</v>
      </c>
      <c r="AY233" s="122">
        <v>0.6</v>
      </c>
      <c r="BA233" s="14" t="s">
        <v>163</v>
      </c>
      <c r="BB233" s="12" t="s">
        <v>24</v>
      </c>
      <c r="BC233" s="12">
        <v>30</v>
      </c>
      <c r="BD233" s="12">
        <v>1</v>
      </c>
      <c r="BE233" s="12">
        <v>60</v>
      </c>
      <c r="BF233" s="12" t="s">
        <v>242</v>
      </c>
      <c r="BG233" s="12">
        <v>60</v>
      </c>
      <c r="BH233" s="14">
        <v>1</v>
      </c>
      <c r="BI233" s="122">
        <v>62500</v>
      </c>
      <c r="BJ233" s="122">
        <v>0.105</v>
      </c>
      <c r="BK233" s="122">
        <v>1.5</v>
      </c>
      <c r="BL233" s="122">
        <v>0.5</v>
      </c>
      <c r="BM233" s="16">
        <f t="shared" si="16"/>
        <v>30</v>
      </c>
      <c r="BN233" s="122">
        <v>2</v>
      </c>
      <c r="BO233" s="122">
        <v>-4</v>
      </c>
      <c r="BP233" s="122">
        <v>4</v>
      </c>
      <c r="BQ233" s="12">
        <v>10</v>
      </c>
      <c r="BR233" s="12" t="s">
        <v>203</v>
      </c>
      <c r="CH233" s="15" t="s">
        <v>191</v>
      </c>
      <c r="CJ233" s="14">
        <v>2</v>
      </c>
      <c r="CK233" s="12" t="s">
        <v>245</v>
      </c>
      <c r="CL233" s="12">
        <v>250</v>
      </c>
      <c r="CM233" s="14">
        <v>1</v>
      </c>
      <c r="CN233" s="122">
        <v>100</v>
      </c>
      <c r="CO233" s="122">
        <v>0</v>
      </c>
      <c r="CP233" s="122">
        <v>1</v>
      </c>
      <c r="CQ233" s="122">
        <v>1</v>
      </c>
      <c r="CR233" s="16">
        <f t="shared" si="17"/>
        <v>0.2</v>
      </c>
      <c r="CS233" s="122">
        <v>0</v>
      </c>
      <c r="CT233" s="122">
        <v>0</v>
      </c>
      <c r="CU233" s="122">
        <v>0</v>
      </c>
      <c r="CV233" s="122">
        <v>10</v>
      </c>
      <c r="CW233" s="12" t="s">
        <v>203</v>
      </c>
      <c r="CY233" s="12" t="s">
        <v>248</v>
      </c>
      <c r="CZ233" s="12">
        <v>60</v>
      </c>
      <c r="DA233" s="14">
        <v>1</v>
      </c>
      <c r="DB233" s="122">
        <v>20833</v>
      </c>
      <c r="DC233" s="122">
        <v>0.105</v>
      </c>
      <c r="DD233" s="122">
        <v>1.5</v>
      </c>
      <c r="DE233" s="122">
        <v>0.5</v>
      </c>
      <c r="DF233" s="16">
        <f t="shared" si="19"/>
        <v>9.9998400000000007</v>
      </c>
      <c r="DG233" s="122">
        <v>0</v>
      </c>
      <c r="DH233" s="122">
        <v>0</v>
      </c>
      <c r="DI233" s="122">
        <v>0</v>
      </c>
      <c r="DJ233" s="122">
        <v>30</v>
      </c>
      <c r="DK233" s="12" t="s">
        <v>203</v>
      </c>
      <c r="EA233" s="15" t="s">
        <v>191</v>
      </c>
      <c r="EC233" s="21" t="s">
        <v>36</v>
      </c>
      <c r="ED233" s="21">
        <v>10</v>
      </c>
      <c r="EE233" s="21">
        <v>8</v>
      </c>
      <c r="EF233" s="21">
        <v>4</v>
      </c>
      <c r="EN233" s="21" t="s">
        <v>92</v>
      </c>
      <c r="EP233" s="102" t="s">
        <v>333</v>
      </c>
      <c r="EX233" s="12" t="s">
        <v>158</v>
      </c>
      <c r="EY233">
        <v>4</v>
      </c>
      <c r="EZ233"/>
      <c r="FA233">
        <v>7</v>
      </c>
      <c r="FB233"/>
      <c r="FC233" s="115">
        <v>1</v>
      </c>
      <c r="GH233" s="128">
        <v>1.6299999999999999E-2</v>
      </c>
      <c r="GI233" s="128">
        <v>1.12E-2</v>
      </c>
      <c r="GJ233" s="128">
        <v>1.6899999999999998E-2</v>
      </c>
      <c r="GK233" s="128">
        <v>2.1299999999999999E-2</v>
      </c>
      <c r="GL233" s="128"/>
      <c r="GM233" s="128">
        <v>1.6299999999999999E-2</v>
      </c>
      <c r="GN233" s="128">
        <v>1.12E-2</v>
      </c>
      <c r="GO233" s="128">
        <v>1.6899999999999998E-2</v>
      </c>
      <c r="GP233" s="128">
        <v>2.1299999999999999E-2</v>
      </c>
      <c r="GQ233"/>
    </row>
    <row r="234" spans="1:199" x14ac:dyDescent="0.2">
      <c r="A234" s="121" t="s">
        <v>317</v>
      </c>
      <c r="B234" s="12" t="s">
        <v>319</v>
      </c>
      <c r="C234" s="12" t="s">
        <v>16</v>
      </c>
      <c r="D234" s="12" t="s">
        <v>22</v>
      </c>
      <c r="E234" s="12" t="s">
        <v>332</v>
      </c>
      <c r="F234" s="14">
        <v>1</v>
      </c>
      <c r="G234" s="12">
        <v>100</v>
      </c>
      <c r="H234" s="12" t="s">
        <v>14</v>
      </c>
      <c r="I234" s="9" t="s">
        <v>50</v>
      </c>
      <c r="J234" s="12">
        <v>12</v>
      </c>
      <c r="L234" s="12" t="s">
        <v>11</v>
      </c>
      <c r="M234" s="14" t="s">
        <v>170</v>
      </c>
      <c r="O234" s="12" t="s">
        <v>54</v>
      </c>
      <c r="P234" s="12" t="s">
        <v>155</v>
      </c>
      <c r="R234" s="14" t="s">
        <v>156</v>
      </c>
      <c r="U234" s="14" t="s">
        <v>156</v>
      </c>
      <c r="X234" s="14" t="s">
        <v>156</v>
      </c>
      <c r="AA234" s="13" t="s">
        <v>42</v>
      </c>
      <c r="AB234" s="122">
        <v>0.92578000000000005</v>
      </c>
      <c r="AD234" s="13">
        <v>8</v>
      </c>
      <c r="AE234" s="12">
        <v>0.1</v>
      </c>
      <c r="AF234" s="14">
        <v>5</v>
      </c>
      <c r="AH234" s="14">
        <v>400</v>
      </c>
      <c r="AI234" s="14">
        <v>0</v>
      </c>
      <c r="AJ234" s="12"/>
      <c r="AK234" s="12"/>
      <c r="AL234" s="14">
        <v>400</v>
      </c>
      <c r="AO234" s="12">
        <v>1</v>
      </c>
      <c r="AP234" s="12">
        <v>1</v>
      </c>
      <c r="AQ234" s="14">
        <v>2.5</v>
      </c>
      <c r="AS234" s="12">
        <v>2</v>
      </c>
      <c r="AT234" s="14">
        <v>2</v>
      </c>
      <c r="AV234" s="12" t="s">
        <v>188</v>
      </c>
      <c r="AW234" s="12" t="s">
        <v>44</v>
      </c>
      <c r="AX234" s="122">
        <v>-74</v>
      </c>
      <c r="AY234" s="122">
        <v>0.6</v>
      </c>
      <c r="BA234" s="14" t="s">
        <v>163</v>
      </c>
      <c r="BB234" s="12" t="s">
        <v>24</v>
      </c>
      <c r="BC234" s="12">
        <v>30</v>
      </c>
      <c r="BD234" s="12">
        <v>1</v>
      </c>
      <c r="BE234" s="12">
        <v>60</v>
      </c>
      <c r="BF234" s="12" t="s">
        <v>242</v>
      </c>
      <c r="BG234" s="12">
        <v>60</v>
      </c>
      <c r="BH234" s="14">
        <v>1</v>
      </c>
      <c r="BI234" s="122">
        <v>62500</v>
      </c>
      <c r="BJ234" s="122">
        <v>0.105</v>
      </c>
      <c r="BK234" s="122">
        <v>1.5</v>
      </c>
      <c r="BL234" s="122">
        <v>0.5</v>
      </c>
      <c r="BM234" s="16">
        <f t="shared" si="16"/>
        <v>30</v>
      </c>
      <c r="BN234" s="122">
        <v>2</v>
      </c>
      <c r="BO234" s="122">
        <v>-4</v>
      </c>
      <c r="BP234" s="122">
        <v>4</v>
      </c>
      <c r="BQ234" s="12">
        <v>10</v>
      </c>
      <c r="BR234" s="12" t="s">
        <v>203</v>
      </c>
      <c r="CH234" s="15" t="s">
        <v>191</v>
      </c>
      <c r="CJ234" s="14">
        <v>2</v>
      </c>
      <c r="CK234" s="12" t="s">
        <v>245</v>
      </c>
      <c r="CL234" s="12">
        <v>250</v>
      </c>
      <c r="CM234" s="14">
        <v>1</v>
      </c>
      <c r="CN234" s="122">
        <v>100</v>
      </c>
      <c r="CO234" s="122">
        <v>0</v>
      </c>
      <c r="CP234" s="122">
        <v>1</v>
      </c>
      <c r="CQ234" s="122">
        <v>1</v>
      </c>
      <c r="CR234" s="16">
        <f t="shared" si="17"/>
        <v>0.2</v>
      </c>
      <c r="CS234" s="122">
        <v>0</v>
      </c>
      <c r="CT234" s="122">
        <v>0</v>
      </c>
      <c r="CU234" s="122">
        <v>0</v>
      </c>
      <c r="CV234" s="122">
        <v>10</v>
      </c>
      <c r="CW234" s="12" t="s">
        <v>203</v>
      </c>
      <c r="CY234" s="12" t="s">
        <v>248</v>
      </c>
      <c r="CZ234" s="12">
        <v>60</v>
      </c>
      <c r="DA234" s="14">
        <v>1</v>
      </c>
      <c r="DB234" s="122">
        <v>20833</v>
      </c>
      <c r="DC234" s="122">
        <v>0.105</v>
      </c>
      <c r="DD234" s="122">
        <v>1.5</v>
      </c>
      <c r="DE234" s="122">
        <v>0.5</v>
      </c>
      <c r="DF234" s="16">
        <f t="shared" si="19"/>
        <v>9.9998400000000007</v>
      </c>
      <c r="DG234" s="122">
        <v>0</v>
      </c>
      <c r="DH234" s="122">
        <v>0</v>
      </c>
      <c r="DI234" s="122">
        <v>0</v>
      </c>
      <c r="DJ234" s="122">
        <v>30</v>
      </c>
      <c r="DK234" s="12" t="s">
        <v>203</v>
      </c>
      <c r="EA234" s="15" t="s">
        <v>191</v>
      </c>
      <c r="EC234" s="21" t="s">
        <v>36</v>
      </c>
      <c r="ED234" s="21">
        <v>16</v>
      </c>
      <c r="EE234" s="21">
        <v>14</v>
      </c>
      <c r="EF234" s="21">
        <v>4</v>
      </c>
      <c r="EN234" s="21" t="s">
        <v>92</v>
      </c>
      <c r="EP234" s="102" t="s">
        <v>333</v>
      </c>
      <c r="EX234" s="12" t="s">
        <v>158</v>
      </c>
      <c r="EY234">
        <v>4</v>
      </c>
      <c r="EZ234"/>
      <c r="FA234">
        <v>7</v>
      </c>
      <c r="FB234"/>
      <c r="FC234" s="115">
        <v>1</v>
      </c>
      <c r="GH234" s="128">
        <v>9.1000000000000004E-3</v>
      </c>
      <c r="GI234" s="128">
        <v>6.3E-3</v>
      </c>
      <c r="GJ234" s="128">
        <v>9.7000000000000003E-3</v>
      </c>
      <c r="GK234" s="128">
        <v>1.3299999999999999E-2</v>
      </c>
      <c r="GL234" s="128"/>
      <c r="GM234" s="128">
        <v>9.1000000000000004E-3</v>
      </c>
      <c r="GN234" s="128">
        <v>6.3E-3</v>
      </c>
      <c r="GO234" s="128">
        <v>9.7000000000000003E-3</v>
      </c>
      <c r="GP234" s="128">
        <v>1.3299999999999999E-2</v>
      </c>
      <c r="GQ234"/>
    </row>
    <row r="235" spans="1:199" x14ac:dyDescent="0.2">
      <c r="A235" s="121" t="s">
        <v>318</v>
      </c>
      <c r="B235" s="12" t="s">
        <v>319</v>
      </c>
      <c r="C235" s="12" t="s">
        <v>16</v>
      </c>
      <c r="D235" s="12" t="s">
        <v>22</v>
      </c>
      <c r="E235" s="12" t="s">
        <v>332</v>
      </c>
      <c r="F235" s="14">
        <v>1</v>
      </c>
      <c r="G235" s="12">
        <v>100</v>
      </c>
      <c r="H235" s="12" t="s">
        <v>14</v>
      </c>
      <c r="I235" s="9" t="s">
        <v>50</v>
      </c>
      <c r="J235" s="12">
        <v>12</v>
      </c>
      <c r="L235" s="12" t="s">
        <v>11</v>
      </c>
      <c r="M235" s="14" t="s">
        <v>170</v>
      </c>
      <c r="O235" s="12" t="s">
        <v>54</v>
      </c>
      <c r="P235" s="12" t="s">
        <v>155</v>
      </c>
      <c r="R235" s="14" t="s">
        <v>156</v>
      </c>
      <c r="U235" s="14" t="s">
        <v>156</v>
      </c>
      <c r="X235" s="14" t="s">
        <v>156</v>
      </c>
      <c r="AA235" s="13" t="s">
        <v>42</v>
      </c>
      <c r="AB235" s="122">
        <v>0.92578000000000005</v>
      </c>
      <c r="AD235" s="13">
        <v>8</v>
      </c>
      <c r="AE235" s="12">
        <v>0.1</v>
      </c>
      <c r="AF235" s="14">
        <v>5</v>
      </c>
      <c r="AH235" s="12">
        <v>400</v>
      </c>
      <c r="AI235" s="12">
        <v>0</v>
      </c>
      <c r="AJ235" s="12"/>
      <c r="AK235" s="12"/>
      <c r="AL235" s="12">
        <v>400</v>
      </c>
      <c r="AO235" s="12">
        <v>1</v>
      </c>
      <c r="AP235" s="12">
        <v>1</v>
      </c>
      <c r="AQ235" s="14">
        <v>2.5</v>
      </c>
      <c r="AS235" s="12">
        <v>2</v>
      </c>
      <c r="AT235" s="14">
        <v>2</v>
      </c>
      <c r="AV235" s="12" t="s">
        <v>188</v>
      </c>
      <c r="AW235" s="12" t="s">
        <v>44</v>
      </c>
      <c r="AX235" s="122">
        <v>-74</v>
      </c>
      <c r="AY235" s="122">
        <v>0.6</v>
      </c>
      <c r="BA235" s="14" t="s">
        <v>163</v>
      </c>
      <c r="BB235" s="12" t="s">
        <v>24</v>
      </c>
      <c r="BC235" s="12">
        <v>30</v>
      </c>
      <c r="BD235" s="12">
        <v>1</v>
      </c>
      <c r="BE235" s="12">
        <v>60</v>
      </c>
      <c r="BF235" s="12" t="s">
        <v>242</v>
      </c>
      <c r="BG235" s="12">
        <v>60</v>
      </c>
      <c r="BH235" s="14">
        <v>1</v>
      </c>
      <c r="BI235" s="122">
        <v>62500</v>
      </c>
      <c r="BJ235" s="122">
        <v>0.105</v>
      </c>
      <c r="BK235" s="122">
        <v>1.5</v>
      </c>
      <c r="BL235" s="122">
        <v>0.5</v>
      </c>
      <c r="BM235" s="16">
        <f t="shared" si="16"/>
        <v>30</v>
      </c>
      <c r="BN235" s="122">
        <v>2</v>
      </c>
      <c r="BO235" s="122">
        <v>-4</v>
      </c>
      <c r="BP235" s="122">
        <v>4</v>
      </c>
      <c r="BQ235" s="12">
        <v>10</v>
      </c>
      <c r="BR235" s="12" t="s">
        <v>203</v>
      </c>
      <c r="CH235" s="15" t="s">
        <v>191</v>
      </c>
      <c r="CJ235" s="14">
        <v>2</v>
      </c>
      <c r="CK235" s="12" t="s">
        <v>245</v>
      </c>
      <c r="CL235" s="12">
        <v>250</v>
      </c>
      <c r="CM235" s="14">
        <v>1</v>
      </c>
      <c r="CN235" s="122">
        <v>100</v>
      </c>
      <c r="CO235" s="122">
        <v>0</v>
      </c>
      <c r="CP235" s="122">
        <v>1</v>
      </c>
      <c r="CQ235" s="122">
        <v>1</v>
      </c>
      <c r="CR235" s="16">
        <f t="shared" si="17"/>
        <v>0.2</v>
      </c>
      <c r="CS235" s="122">
        <v>0</v>
      </c>
      <c r="CT235" s="122">
        <v>0</v>
      </c>
      <c r="CU235" s="122">
        <v>0</v>
      </c>
      <c r="CV235" s="122">
        <v>10</v>
      </c>
      <c r="CW235" s="12" t="s">
        <v>203</v>
      </c>
      <c r="CY235" s="12" t="s">
        <v>248</v>
      </c>
      <c r="CZ235" s="12">
        <v>60</v>
      </c>
      <c r="DA235" s="14">
        <v>1</v>
      </c>
      <c r="DB235" s="122">
        <v>20833</v>
      </c>
      <c r="DC235" s="122">
        <v>0.105</v>
      </c>
      <c r="DD235" s="122">
        <v>1.5</v>
      </c>
      <c r="DE235" s="122">
        <v>0.5</v>
      </c>
      <c r="DF235" s="16">
        <f t="shared" si="19"/>
        <v>9.9998400000000007</v>
      </c>
      <c r="DG235" s="122">
        <v>0</v>
      </c>
      <c r="DH235" s="122">
        <v>0</v>
      </c>
      <c r="DI235" s="122">
        <v>0</v>
      </c>
      <c r="DJ235" s="122">
        <v>30</v>
      </c>
      <c r="DK235" s="12" t="s">
        <v>203</v>
      </c>
      <c r="EA235" s="15" t="s">
        <v>191</v>
      </c>
      <c r="EC235" s="21" t="s">
        <v>37</v>
      </c>
      <c r="ED235" s="21">
        <v>16</v>
      </c>
      <c r="EE235" s="21">
        <v>6</v>
      </c>
      <c r="EF235" s="21">
        <v>4</v>
      </c>
      <c r="EN235" s="21" t="s">
        <v>92</v>
      </c>
      <c r="EP235" s="102" t="s">
        <v>333</v>
      </c>
      <c r="EX235" s="12" t="s">
        <v>158</v>
      </c>
      <c r="EY235">
        <v>4</v>
      </c>
      <c r="EZ235"/>
      <c r="FA235">
        <v>7</v>
      </c>
      <c r="FB235"/>
      <c r="FC235" s="115">
        <v>1</v>
      </c>
      <c r="GH235" s="128">
        <v>0.1434</v>
      </c>
      <c r="GI235" s="128">
        <v>0.11650000000000001</v>
      </c>
      <c r="GJ235" s="128">
        <v>0.14979999999999999</v>
      </c>
      <c r="GK235" s="128">
        <v>0.17030000000000001</v>
      </c>
      <c r="GL235" s="128"/>
      <c r="GM235" s="128">
        <v>0.1434</v>
      </c>
      <c r="GN235" s="128">
        <v>0.11650000000000001</v>
      </c>
      <c r="GO235" s="128">
        <v>0.14979999999999999</v>
      </c>
      <c r="GP235" s="128">
        <v>0.17030000000000001</v>
      </c>
      <c r="GQ235"/>
    </row>
    <row r="236" spans="1:199" x14ac:dyDescent="0.2">
      <c r="A236" s="121" t="s">
        <v>317</v>
      </c>
      <c r="B236" s="12" t="s">
        <v>319</v>
      </c>
      <c r="C236" s="12" t="s">
        <v>16</v>
      </c>
      <c r="D236" s="12" t="s">
        <v>22</v>
      </c>
      <c r="E236" s="12" t="s">
        <v>332</v>
      </c>
      <c r="F236" s="14">
        <v>1</v>
      </c>
      <c r="G236" s="12">
        <v>100</v>
      </c>
      <c r="H236" s="12" t="s">
        <v>14</v>
      </c>
      <c r="I236" s="9" t="s">
        <v>50</v>
      </c>
      <c r="J236" s="12">
        <v>12</v>
      </c>
      <c r="L236" s="12" t="s">
        <v>11</v>
      </c>
      <c r="M236" s="14" t="s">
        <v>170</v>
      </c>
      <c r="O236" s="12" t="s">
        <v>54</v>
      </c>
      <c r="P236" s="12" t="s">
        <v>155</v>
      </c>
      <c r="R236" s="14" t="s">
        <v>156</v>
      </c>
      <c r="U236" s="14" t="s">
        <v>156</v>
      </c>
      <c r="X236" s="14" t="s">
        <v>156</v>
      </c>
      <c r="AA236" s="13" t="s">
        <v>42</v>
      </c>
      <c r="AB236" s="122">
        <v>0.92578000000000005</v>
      </c>
      <c r="AD236" s="13">
        <v>8</v>
      </c>
      <c r="AE236" s="12">
        <v>0.1</v>
      </c>
      <c r="AF236" s="14">
        <v>5</v>
      </c>
      <c r="AH236" s="14">
        <v>400</v>
      </c>
      <c r="AI236" s="14">
        <v>0</v>
      </c>
      <c r="AJ236" s="12"/>
      <c r="AK236" s="12"/>
      <c r="AL236" s="14">
        <v>400</v>
      </c>
      <c r="AO236" s="12">
        <v>1</v>
      </c>
      <c r="AP236" s="12">
        <v>1</v>
      </c>
      <c r="AQ236" s="14">
        <v>2.5</v>
      </c>
      <c r="AS236" s="12">
        <v>2</v>
      </c>
      <c r="AT236" s="14">
        <v>2</v>
      </c>
      <c r="AV236" s="12" t="s">
        <v>188</v>
      </c>
      <c r="AW236" s="12" t="s">
        <v>44</v>
      </c>
      <c r="AX236" s="122">
        <v>-74</v>
      </c>
      <c r="AY236" s="122">
        <v>0.6</v>
      </c>
      <c r="BA236" s="14" t="s">
        <v>163</v>
      </c>
      <c r="BB236" s="12" t="s">
        <v>24</v>
      </c>
      <c r="BC236" s="12">
        <v>30</v>
      </c>
      <c r="BD236" s="12">
        <v>1</v>
      </c>
      <c r="BE236" s="12">
        <v>60</v>
      </c>
      <c r="BF236" s="12" t="s">
        <v>242</v>
      </c>
      <c r="BG236" s="12">
        <v>60</v>
      </c>
      <c r="BH236" s="14">
        <v>1</v>
      </c>
      <c r="BI236" s="122">
        <v>62500</v>
      </c>
      <c r="BJ236" s="122">
        <v>0.105</v>
      </c>
      <c r="BK236" s="122">
        <v>1.5</v>
      </c>
      <c r="BL236" s="122">
        <v>0.5</v>
      </c>
      <c r="BM236" s="16">
        <f t="shared" si="16"/>
        <v>30</v>
      </c>
      <c r="BN236" s="122">
        <v>2</v>
      </c>
      <c r="BO236" s="122">
        <v>-4</v>
      </c>
      <c r="BP236" s="122">
        <v>4</v>
      </c>
      <c r="BQ236" s="12">
        <v>10</v>
      </c>
      <c r="BR236" s="12" t="s">
        <v>203</v>
      </c>
      <c r="CH236" s="15" t="s">
        <v>191</v>
      </c>
      <c r="CJ236" s="14">
        <v>2</v>
      </c>
      <c r="CK236" s="12" t="s">
        <v>245</v>
      </c>
      <c r="CL236" s="12">
        <v>250</v>
      </c>
      <c r="CM236" s="14">
        <v>1</v>
      </c>
      <c r="CN236" s="122">
        <v>100</v>
      </c>
      <c r="CO236" s="122">
        <v>0</v>
      </c>
      <c r="CP236" s="122">
        <v>1</v>
      </c>
      <c r="CQ236" s="122">
        <v>1</v>
      </c>
      <c r="CR236" s="16">
        <f t="shared" si="17"/>
        <v>0.2</v>
      </c>
      <c r="CS236" s="122">
        <v>0</v>
      </c>
      <c r="CT236" s="122">
        <v>0</v>
      </c>
      <c r="CU236" s="122">
        <v>0</v>
      </c>
      <c r="CV236" s="122">
        <v>10</v>
      </c>
      <c r="CW236" s="12" t="s">
        <v>203</v>
      </c>
      <c r="CY236" s="12" t="s">
        <v>248</v>
      </c>
      <c r="CZ236" s="12">
        <v>60</v>
      </c>
      <c r="DA236" s="14">
        <v>1</v>
      </c>
      <c r="DB236" s="122">
        <v>20833</v>
      </c>
      <c r="DC236" s="122">
        <v>0.105</v>
      </c>
      <c r="DD236" s="122">
        <v>1.5</v>
      </c>
      <c r="DE236" s="122">
        <v>0.5</v>
      </c>
      <c r="DF236" s="16">
        <f t="shared" si="19"/>
        <v>9.9998400000000007</v>
      </c>
      <c r="DG236" s="122">
        <v>0</v>
      </c>
      <c r="DH236" s="122">
        <v>0</v>
      </c>
      <c r="DI236" s="122">
        <v>0</v>
      </c>
      <c r="DJ236" s="122">
        <v>30</v>
      </c>
      <c r="DK236" s="12" t="s">
        <v>203</v>
      </c>
      <c r="EA236" s="15" t="s">
        <v>191</v>
      </c>
      <c r="EC236" s="21" t="s">
        <v>87</v>
      </c>
      <c r="ED236" s="21"/>
      <c r="EE236" s="21"/>
      <c r="EF236" s="21"/>
      <c r="EN236" s="21" t="s">
        <v>92</v>
      </c>
      <c r="EP236" s="102" t="s">
        <v>333</v>
      </c>
      <c r="EX236" s="12" t="s">
        <v>158</v>
      </c>
      <c r="EY236">
        <v>4</v>
      </c>
      <c r="EZ236"/>
      <c r="FA236">
        <v>7</v>
      </c>
      <c r="FB236"/>
      <c r="FC236" s="115">
        <v>1</v>
      </c>
      <c r="GH236" s="128">
        <v>0.17630000000000001</v>
      </c>
      <c r="GI236" s="128">
        <v>0.1421</v>
      </c>
      <c r="GJ236" s="128">
        <v>0.17760000000000001</v>
      </c>
      <c r="GK236" s="128">
        <v>0.19009999999999999</v>
      </c>
      <c r="GL236"/>
      <c r="GM236" s="128">
        <v>0.17630000000000001</v>
      </c>
      <c r="GN236" s="128">
        <v>0.1421</v>
      </c>
      <c r="GO236" s="128">
        <v>0.17760000000000001</v>
      </c>
      <c r="GP236" s="128">
        <v>0.19009999999999999</v>
      </c>
      <c r="GQ236"/>
    </row>
    <row r="237" spans="1:199" x14ac:dyDescent="0.2">
      <c r="A237" s="121" t="s">
        <v>318</v>
      </c>
      <c r="B237" s="12" t="s">
        <v>319</v>
      </c>
      <c r="C237" s="12" t="s">
        <v>16</v>
      </c>
      <c r="D237" s="12" t="s">
        <v>22</v>
      </c>
      <c r="E237" s="12" t="s">
        <v>332</v>
      </c>
      <c r="F237" s="14">
        <v>1</v>
      </c>
      <c r="G237" s="12">
        <v>100</v>
      </c>
      <c r="H237" s="12" t="s">
        <v>14</v>
      </c>
      <c r="I237" s="9" t="s">
        <v>50</v>
      </c>
      <c r="J237" s="12">
        <v>12</v>
      </c>
      <c r="L237" s="12" t="s">
        <v>11</v>
      </c>
      <c r="M237" s="14" t="s">
        <v>170</v>
      </c>
      <c r="O237" s="12" t="s">
        <v>54</v>
      </c>
      <c r="P237" s="12" t="s">
        <v>155</v>
      </c>
      <c r="R237" s="14" t="s">
        <v>156</v>
      </c>
      <c r="U237" s="14" t="s">
        <v>156</v>
      </c>
      <c r="X237" s="14" t="s">
        <v>156</v>
      </c>
      <c r="AA237" s="13" t="s">
        <v>42</v>
      </c>
      <c r="AB237" s="122">
        <v>0.92578000000000005</v>
      </c>
      <c r="AD237" s="13">
        <v>8</v>
      </c>
      <c r="AE237" s="12">
        <v>0.1</v>
      </c>
      <c r="AF237" s="14">
        <v>5</v>
      </c>
      <c r="AH237" s="14">
        <v>400</v>
      </c>
      <c r="AI237" s="12">
        <v>0</v>
      </c>
      <c r="AJ237" s="12"/>
      <c r="AK237" s="12"/>
      <c r="AL237" s="14">
        <v>400</v>
      </c>
      <c r="AO237" s="12">
        <v>1</v>
      </c>
      <c r="AP237" s="12">
        <v>1</v>
      </c>
      <c r="AQ237" s="14">
        <v>2.5</v>
      </c>
      <c r="AS237" s="12">
        <v>2</v>
      </c>
      <c r="AT237" s="14">
        <v>2</v>
      </c>
      <c r="AV237" s="12" t="s">
        <v>188</v>
      </c>
      <c r="AW237" s="12" t="s">
        <v>44</v>
      </c>
      <c r="AX237" s="122">
        <v>-74</v>
      </c>
      <c r="AY237" s="122">
        <v>0.6</v>
      </c>
      <c r="BA237" s="14" t="s">
        <v>163</v>
      </c>
      <c r="BB237" s="12" t="s">
        <v>24</v>
      </c>
      <c r="BC237" s="12">
        <v>30</v>
      </c>
      <c r="BD237" s="12">
        <v>1</v>
      </c>
      <c r="BE237" s="12">
        <v>60</v>
      </c>
      <c r="BF237" s="12" t="s">
        <v>242</v>
      </c>
      <c r="BG237" s="12">
        <v>60</v>
      </c>
      <c r="BH237" s="14">
        <v>1</v>
      </c>
      <c r="BI237" s="122">
        <v>62500</v>
      </c>
      <c r="BJ237" s="122">
        <v>0.105</v>
      </c>
      <c r="BK237" s="122">
        <v>1.5</v>
      </c>
      <c r="BL237" s="122">
        <v>0.5</v>
      </c>
      <c r="BM237" s="16">
        <f t="shared" si="16"/>
        <v>30</v>
      </c>
      <c r="BN237" s="122">
        <v>2</v>
      </c>
      <c r="BO237" s="122">
        <v>-4</v>
      </c>
      <c r="BP237" s="122">
        <v>4</v>
      </c>
      <c r="BQ237" s="12">
        <v>10</v>
      </c>
      <c r="BR237" s="12" t="s">
        <v>203</v>
      </c>
      <c r="CH237" s="15" t="s">
        <v>191</v>
      </c>
      <c r="CJ237" s="14">
        <v>2</v>
      </c>
      <c r="CK237" s="12" t="s">
        <v>245</v>
      </c>
      <c r="CL237" s="12">
        <v>250</v>
      </c>
      <c r="CM237" s="14">
        <v>1</v>
      </c>
      <c r="CN237" s="122">
        <v>100</v>
      </c>
      <c r="CO237" s="122">
        <v>0</v>
      </c>
      <c r="CP237" s="122">
        <v>1</v>
      </c>
      <c r="CQ237" s="122">
        <v>1</v>
      </c>
      <c r="CR237" s="16">
        <f t="shared" si="17"/>
        <v>0.2</v>
      </c>
      <c r="CS237" s="122">
        <v>0</v>
      </c>
      <c r="CT237" s="122">
        <v>0</v>
      </c>
      <c r="CU237" s="122">
        <v>0</v>
      </c>
      <c r="CV237" s="122">
        <v>10</v>
      </c>
      <c r="CW237" s="12" t="s">
        <v>203</v>
      </c>
      <c r="CY237" s="12" t="s">
        <v>248</v>
      </c>
      <c r="CZ237" s="12">
        <v>60</v>
      </c>
      <c r="DA237" s="14">
        <v>1</v>
      </c>
      <c r="DB237" s="122">
        <v>20833</v>
      </c>
      <c r="DC237" s="122">
        <v>0.105</v>
      </c>
      <c r="DD237" s="122">
        <v>1.5</v>
      </c>
      <c r="DE237" s="122">
        <v>0.5</v>
      </c>
      <c r="DF237" s="16">
        <f t="shared" si="19"/>
        <v>9.9998400000000007</v>
      </c>
      <c r="DG237" s="122">
        <v>0</v>
      </c>
      <c r="DH237" s="122">
        <v>0</v>
      </c>
      <c r="DI237" s="122">
        <v>0</v>
      </c>
      <c r="DJ237" s="122">
        <v>30</v>
      </c>
      <c r="DK237" s="12" t="s">
        <v>203</v>
      </c>
      <c r="EA237" s="15" t="s">
        <v>191</v>
      </c>
      <c r="EC237" s="21" t="s">
        <v>190</v>
      </c>
      <c r="ED237" s="21"/>
      <c r="EE237" s="21"/>
      <c r="EF237" s="21"/>
      <c r="EN237" s="21" t="s">
        <v>92</v>
      </c>
      <c r="EP237" s="102" t="s">
        <v>333</v>
      </c>
      <c r="EX237" s="12" t="s">
        <v>158</v>
      </c>
      <c r="EY237">
        <v>7</v>
      </c>
      <c r="EZ237"/>
      <c r="FA237">
        <v>7</v>
      </c>
      <c r="FB237"/>
      <c r="FC237" s="115">
        <v>0.92059999999999997</v>
      </c>
      <c r="GH237" s="128" t="s">
        <v>336</v>
      </c>
      <c r="GI237" s="128" t="s">
        <v>337</v>
      </c>
      <c r="GJ237" s="128" t="s">
        <v>337</v>
      </c>
      <c r="GK237" s="128" t="s">
        <v>337</v>
      </c>
      <c r="GL237" s="128"/>
      <c r="GM237" s="128" t="s">
        <v>336</v>
      </c>
      <c r="GN237" s="128" t="s">
        <v>337</v>
      </c>
      <c r="GO237" s="128" t="s">
        <v>337</v>
      </c>
      <c r="GP237" s="128" t="s">
        <v>337</v>
      </c>
      <c r="GQ237"/>
    </row>
    <row r="238" spans="1:199" x14ac:dyDescent="0.2">
      <c r="A238" s="121" t="s">
        <v>317</v>
      </c>
      <c r="B238" s="12" t="s">
        <v>319</v>
      </c>
      <c r="C238" s="12" t="s">
        <v>16</v>
      </c>
      <c r="D238" s="12" t="s">
        <v>22</v>
      </c>
      <c r="E238" s="12" t="s">
        <v>332</v>
      </c>
      <c r="F238" s="14">
        <v>1</v>
      </c>
      <c r="G238" s="12">
        <v>100</v>
      </c>
      <c r="H238" s="12" t="s">
        <v>14</v>
      </c>
      <c r="I238" s="9" t="s">
        <v>50</v>
      </c>
      <c r="J238" s="12">
        <v>12</v>
      </c>
      <c r="L238" s="12" t="s">
        <v>11</v>
      </c>
      <c r="M238" s="14" t="s">
        <v>170</v>
      </c>
      <c r="O238" s="12" t="s">
        <v>54</v>
      </c>
      <c r="P238" s="12" t="s">
        <v>155</v>
      </c>
      <c r="R238" s="14" t="s">
        <v>156</v>
      </c>
      <c r="U238" s="14" t="s">
        <v>156</v>
      </c>
      <c r="X238" s="14" t="s">
        <v>156</v>
      </c>
      <c r="AA238" s="13" t="s">
        <v>42</v>
      </c>
      <c r="AB238" s="122">
        <v>0.92578000000000005</v>
      </c>
      <c r="AD238" s="13">
        <v>8</v>
      </c>
      <c r="AE238" s="12">
        <v>0.1</v>
      </c>
      <c r="AF238" s="14">
        <v>5</v>
      </c>
      <c r="AH238" s="12">
        <v>400</v>
      </c>
      <c r="AI238" s="14">
        <v>0</v>
      </c>
      <c r="AJ238" s="12"/>
      <c r="AK238" s="12"/>
      <c r="AL238" s="12">
        <v>400</v>
      </c>
      <c r="AO238" s="12">
        <v>1</v>
      </c>
      <c r="AP238" s="12">
        <v>1</v>
      </c>
      <c r="AQ238" s="14">
        <v>2.5</v>
      </c>
      <c r="AS238" s="12">
        <v>2</v>
      </c>
      <c r="AT238" s="14">
        <v>2</v>
      </c>
      <c r="AV238" s="12" t="s">
        <v>188</v>
      </c>
      <c r="AW238" s="12" t="s">
        <v>44</v>
      </c>
      <c r="AX238" s="122">
        <v>-74</v>
      </c>
      <c r="AY238" s="122">
        <v>0.6</v>
      </c>
      <c r="BA238" s="14" t="s">
        <v>163</v>
      </c>
      <c r="BB238" s="12" t="s">
        <v>24</v>
      </c>
      <c r="BC238" s="12">
        <v>30</v>
      </c>
      <c r="BD238" s="12">
        <v>1</v>
      </c>
      <c r="BE238" s="12">
        <v>60</v>
      </c>
      <c r="BF238" s="12" t="s">
        <v>242</v>
      </c>
      <c r="BG238" s="12">
        <v>60</v>
      </c>
      <c r="BH238" s="14">
        <v>1</v>
      </c>
      <c r="BI238" s="122">
        <v>62500</v>
      </c>
      <c r="BJ238" s="122">
        <v>0.105</v>
      </c>
      <c r="BK238" s="122">
        <v>1.5</v>
      </c>
      <c r="BL238" s="122">
        <v>0.5</v>
      </c>
      <c r="BM238" s="16">
        <f t="shared" si="16"/>
        <v>30</v>
      </c>
      <c r="BN238" s="122">
        <v>2</v>
      </c>
      <c r="BO238" s="122">
        <v>-4</v>
      </c>
      <c r="BP238" s="122">
        <v>4</v>
      </c>
      <c r="BQ238" s="12">
        <v>10</v>
      </c>
      <c r="BR238" s="12" t="s">
        <v>203</v>
      </c>
      <c r="CH238" s="15" t="s">
        <v>191</v>
      </c>
      <c r="CJ238" s="14">
        <v>2</v>
      </c>
      <c r="CK238" s="12" t="s">
        <v>245</v>
      </c>
      <c r="CL238" s="12">
        <v>250</v>
      </c>
      <c r="CM238" s="14">
        <v>1</v>
      </c>
      <c r="CN238" s="122">
        <v>100</v>
      </c>
      <c r="CO238" s="122">
        <v>0</v>
      </c>
      <c r="CP238" s="122">
        <v>1</v>
      </c>
      <c r="CQ238" s="122">
        <v>1</v>
      </c>
      <c r="CR238" s="16">
        <f t="shared" si="17"/>
        <v>0.2</v>
      </c>
      <c r="CS238" s="122">
        <v>0</v>
      </c>
      <c r="CT238" s="122">
        <v>0</v>
      </c>
      <c r="CU238" s="122">
        <v>0</v>
      </c>
      <c r="CV238" s="122">
        <v>10</v>
      </c>
      <c r="CW238" s="12" t="s">
        <v>203</v>
      </c>
      <c r="CY238" s="12" t="s">
        <v>248</v>
      </c>
      <c r="CZ238" s="12">
        <v>60</v>
      </c>
      <c r="DA238" s="14">
        <v>1</v>
      </c>
      <c r="DB238" s="122">
        <v>20833</v>
      </c>
      <c r="DC238" s="122">
        <v>0.105</v>
      </c>
      <c r="DD238" s="122">
        <v>1.5</v>
      </c>
      <c r="DE238" s="122">
        <v>0.5</v>
      </c>
      <c r="DF238" s="16">
        <f t="shared" si="19"/>
        <v>9.9998400000000007</v>
      </c>
      <c r="DG238" s="122">
        <v>0</v>
      </c>
      <c r="DH238" s="122">
        <v>0</v>
      </c>
      <c r="DI238" s="122">
        <v>0</v>
      </c>
      <c r="DJ238" s="122">
        <v>30</v>
      </c>
      <c r="DK238" s="12" t="s">
        <v>203</v>
      </c>
      <c r="EA238" s="15" t="s">
        <v>191</v>
      </c>
      <c r="EC238" s="21" t="s">
        <v>36</v>
      </c>
      <c r="ED238" s="21">
        <v>10</v>
      </c>
      <c r="EE238" s="21">
        <v>8</v>
      </c>
      <c r="EF238" s="21">
        <v>4</v>
      </c>
      <c r="EN238" s="21" t="s">
        <v>92</v>
      </c>
      <c r="EP238" s="102" t="s">
        <v>333</v>
      </c>
      <c r="EX238" s="12" t="s">
        <v>158</v>
      </c>
      <c r="EY238">
        <v>7</v>
      </c>
      <c r="EZ238"/>
      <c r="FA238">
        <v>7</v>
      </c>
      <c r="FB238"/>
      <c r="FC238" s="115">
        <v>0.91159999999999997</v>
      </c>
      <c r="GH238" s="128">
        <v>1.5100000000000001E-2</v>
      </c>
      <c r="GI238" s="128">
        <v>1.03E-2</v>
      </c>
      <c r="GJ238" s="128">
        <v>1.5699999999999999E-2</v>
      </c>
      <c r="GK238" s="128">
        <v>2.06E-2</v>
      </c>
      <c r="GL238" s="128"/>
      <c r="GM238" s="128">
        <v>1.5599999999999999E-2</v>
      </c>
      <c r="GN238" s="128">
        <v>1.32E-2</v>
      </c>
      <c r="GO238" s="128">
        <v>1.6299999999999999E-2</v>
      </c>
      <c r="GP238" s="128">
        <v>2.07E-2</v>
      </c>
      <c r="GQ238"/>
    </row>
    <row r="239" spans="1:199" x14ac:dyDescent="0.2">
      <c r="A239" s="121" t="s">
        <v>317</v>
      </c>
      <c r="B239" s="12" t="s">
        <v>319</v>
      </c>
      <c r="C239" s="12" t="s">
        <v>16</v>
      </c>
      <c r="D239" s="12" t="s">
        <v>22</v>
      </c>
      <c r="E239" s="12" t="s">
        <v>332</v>
      </c>
      <c r="F239" s="14">
        <v>1</v>
      </c>
      <c r="G239" s="12">
        <v>100</v>
      </c>
      <c r="H239" s="12" t="s">
        <v>14</v>
      </c>
      <c r="I239" s="9" t="s">
        <v>50</v>
      </c>
      <c r="J239" s="12">
        <v>12</v>
      </c>
      <c r="L239" s="12" t="s">
        <v>11</v>
      </c>
      <c r="M239" s="14" t="s">
        <v>170</v>
      </c>
      <c r="O239" s="12" t="s">
        <v>54</v>
      </c>
      <c r="P239" s="12" t="s">
        <v>155</v>
      </c>
      <c r="R239" s="14" t="s">
        <v>156</v>
      </c>
      <c r="U239" s="14" t="s">
        <v>156</v>
      </c>
      <c r="X239" s="14" t="s">
        <v>156</v>
      </c>
      <c r="AA239" s="13" t="s">
        <v>42</v>
      </c>
      <c r="AB239" s="122">
        <v>0.92578000000000005</v>
      </c>
      <c r="AD239" s="13">
        <v>8</v>
      </c>
      <c r="AE239" s="12">
        <v>0.1</v>
      </c>
      <c r="AF239" s="14">
        <v>5</v>
      </c>
      <c r="AH239" s="14">
        <v>400</v>
      </c>
      <c r="AI239" s="12">
        <v>0</v>
      </c>
      <c r="AJ239" s="12"/>
      <c r="AK239" s="12"/>
      <c r="AL239" s="14">
        <v>400</v>
      </c>
      <c r="AO239" s="12">
        <v>1</v>
      </c>
      <c r="AP239" s="12">
        <v>1</v>
      </c>
      <c r="AQ239" s="14">
        <v>2.5</v>
      </c>
      <c r="AS239" s="12">
        <v>2</v>
      </c>
      <c r="AT239" s="14">
        <v>2</v>
      </c>
      <c r="AV239" s="12" t="s">
        <v>188</v>
      </c>
      <c r="AW239" s="12" t="s">
        <v>44</v>
      </c>
      <c r="AX239" s="122">
        <v>-74</v>
      </c>
      <c r="AY239" s="122">
        <v>0.6</v>
      </c>
      <c r="BA239" s="14" t="s">
        <v>163</v>
      </c>
      <c r="BB239" s="12" t="s">
        <v>24</v>
      </c>
      <c r="BC239" s="12">
        <v>30</v>
      </c>
      <c r="BD239" s="12">
        <v>1</v>
      </c>
      <c r="BE239" s="12">
        <v>60</v>
      </c>
      <c r="BF239" s="12" t="s">
        <v>242</v>
      </c>
      <c r="BG239" s="12">
        <v>60</v>
      </c>
      <c r="BH239" s="14">
        <v>1</v>
      </c>
      <c r="BI239" s="122">
        <v>62500</v>
      </c>
      <c r="BJ239" s="122">
        <v>0.105</v>
      </c>
      <c r="BK239" s="122">
        <v>1.5</v>
      </c>
      <c r="BL239" s="122">
        <v>0.5</v>
      </c>
      <c r="BM239" s="16">
        <f t="shared" si="16"/>
        <v>30</v>
      </c>
      <c r="BN239" s="122">
        <v>2</v>
      </c>
      <c r="BO239" s="122">
        <v>-4</v>
      </c>
      <c r="BP239" s="122">
        <v>4</v>
      </c>
      <c r="BQ239" s="12">
        <v>10</v>
      </c>
      <c r="BR239" s="12" t="s">
        <v>203</v>
      </c>
      <c r="CH239" s="15" t="s">
        <v>191</v>
      </c>
      <c r="CJ239" s="14">
        <v>2</v>
      </c>
      <c r="CK239" s="12" t="s">
        <v>245</v>
      </c>
      <c r="CL239" s="12">
        <v>250</v>
      </c>
      <c r="CM239" s="14">
        <v>1</v>
      </c>
      <c r="CN239" s="122">
        <v>100</v>
      </c>
      <c r="CO239" s="122">
        <v>0</v>
      </c>
      <c r="CP239" s="122">
        <v>1</v>
      </c>
      <c r="CQ239" s="122">
        <v>1</v>
      </c>
      <c r="CR239" s="16">
        <f t="shared" si="17"/>
        <v>0.2</v>
      </c>
      <c r="CS239" s="122">
        <v>0</v>
      </c>
      <c r="CT239" s="122">
        <v>0</v>
      </c>
      <c r="CU239" s="122">
        <v>0</v>
      </c>
      <c r="CV239" s="122">
        <v>10</v>
      </c>
      <c r="CW239" s="12" t="s">
        <v>203</v>
      </c>
      <c r="CY239" s="12" t="s">
        <v>248</v>
      </c>
      <c r="CZ239" s="12">
        <v>60</v>
      </c>
      <c r="DA239" s="14">
        <v>1</v>
      </c>
      <c r="DB239" s="122">
        <v>20833</v>
      </c>
      <c r="DC239" s="122">
        <v>0.105</v>
      </c>
      <c r="DD239" s="122">
        <v>1.5</v>
      </c>
      <c r="DE239" s="122">
        <v>0.5</v>
      </c>
      <c r="DF239" s="16">
        <f t="shared" si="19"/>
        <v>9.9998400000000007</v>
      </c>
      <c r="DG239" s="122">
        <v>0</v>
      </c>
      <c r="DH239" s="122">
        <v>0</v>
      </c>
      <c r="DI239" s="122">
        <v>0</v>
      </c>
      <c r="DJ239" s="122">
        <v>30</v>
      </c>
      <c r="DK239" s="12" t="s">
        <v>203</v>
      </c>
      <c r="EA239" s="15" t="s">
        <v>191</v>
      </c>
      <c r="EC239" s="21" t="s">
        <v>36</v>
      </c>
      <c r="ED239" s="21">
        <v>16</v>
      </c>
      <c r="EE239" s="21">
        <v>14</v>
      </c>
      <c r="EF239" s="21">
        <v>4</v>
      </c>
      <c r="EN239" s="21" t="s">
        <v>92</v>
      </c>
      <c r="EP239" s="102" t="s">
        <v>333</v>
      </c>
      <c r="EX239" s="12" t="s">
        <v>158</v>
      </c>
      <c r="EY239">
        <v>7</v>
      </c>
      <c r="EZ239"/>
      <c r="FA239">
        <v>7</v>
      </c>
      <c r="FB239"/>
      <c r="FC239" s="115">
        <v>0.91610000000000003</v>
      </c>
      <c r="GH239" s="128">
        <v>7.9000000000000008E-3</v>
      </c>
      <c r="GI239" s="128">
        <v>6.1199999999999996E-3</v>
      </c>
      <c r="GJ239" s="128">
        <v>8.3199999999999993E-3</v>
      </c>
      <c r="GK239" s="128">
        <v>8.6499999999999997E-3</v>
      </c>
      <c r="GL239" s="128"/>
      <c r="GM239" s="128">
        <v>8.3000000000000001E-3</v>
      </c>
      <c r="GN239" s="128">
        <v>7.1199999999999996E-3</v>
      </c>
      <c r="GO239" s="128">
        <v>8.4499999999999992E-3</v>
      </c>
      <c r="GP239" s="128">
        <v>8.9099999999999995E-3</v>
      </c>
      <c r="GQ239"/>
    </row>
    <row r="240" spans="1:199" x14ac:dyDescent="0.2">
      <c r="A240" s="121" t="s">
        <v>318</v>
      </c>
      <c r="B240" s="12" t="s">
        <v>319</v>
      </c>
      <c r="C240" s="12" t="s">
        <v>16</v>
      </c>
      <c r="D240" s="12" t="s">
        <v>22</v>
      </c>
      <c r="E240" s="12" t="s">
        <v>332</v>
      </c>
      <c r="F240" s="14">
        <v>1</v>
      </c>
      <c r="G240" s="12">
        <v>100</v>
      </c>
      <c r="H240" s="12" t="s">
        <v>14</v>
      </c>
      <c r="I240" s="9" t="s">
        <v>50</v>
      </c>
      <c r="J240" s="12">
        <v>12</v>
      </c>
      <c r="L240" s="12" t="s">
        <v>11</v>
      </c>
      <c r="M240" s="14" t="s">
        <v>170</v>
      </c>
      <c r="O240" s="12" t="s">
        <v>54</v>
      </c>
      <c r="P240" s="12" t="s">
        <v>155</v>
      </c>
      <c r="R240" s="14" t="s">
        <v>156</v>
      </c>
      <c r="U240" s="14" t="s">
        <v>156</v>
      </c>
      <c r="X240" s="14" t="s">
        <v>156</v>
      </c>
      <c r="AA240" s="13" t="s">
        <v>42</v>
      </c>
      <c r="AB240" s="122">
        <v>0.92578000000000005</v>
      </c>
      <c r="AD240" s="13">
        <v>8</v>
      </c>
      <c r="AE240" s="12">
        <v>0.1</v>
      </c>
      <c r="AF240" s="14">
        <v>5</v>
      </c>
      <c r="AH240" s="12">
        <v>400</v>
      </c>
      <c r="AI240" s="14">
        <v>0</v>
      </c>
      <c r="AJ240" s="12"/>
      <c r="AK240" s="12"/>
      <c r="AL240" s="12">
        <v>400</v>
      </c>
      <c r="AO240" s="12">
        <v>1</v>
      </c>
      <c r="AP240" s="12">
        <v>1</v>
      </c>
      <c r="AQ240" s="14">
        <v>2.5</v>
      </c>
      <c r="AS240" s="12">
        <v>2</v>
      </c>
      <c r="AT240" s="14">
        <v>2</v>
      </c>
      <c r="AV240" s="12" t="s">
        <v>188</v>
      </c>
      <c r="AW240" s="12" t="s">
        <v>44</v>
      </c>
      <c r="AX240" s="122">
        <v>-74</v>
      </c>
      <c r="AY240" s="122">
        <v>0.6</v>
      </c>
      <c r="BA240" s="14" t="s">
        <v>163</v>
      </c>
      <c r="BB240" s="12" t="s">
        <v>24</v>
      </c>
      <c r="BC240" s="12">
        <v>30</v>
      </c>
      <c r="BD240" s="12">
        <v>1</v>
      </c>
      <c r="BE240" s="12">
        <v>60</v>
      </c>
      <c r="BF240" s="12" t="s">
        <v>242</v>
      </c>
      <c r="BG240" s="12">
        <v>60</v>
      </c>
      <c r="BH240" s="14">
        <v>1</v>
      </c>
      <c r="BI240" s="122">
        <v>62500</v>
      </c>
      <c r="BJ240" s="122">
        <v>0.105</v>
      </c>
      <c r="BK240" s="122">
        <v>1.5</v>
      </c>
      <c r="BL240" s="122">
        <v>0.5</v>
      </c>
      <c r="BM240" s="16">
        <f t="shared" si="16"/>
        <v>30</v>
      </c>
      <c r="BN240" s="122">
        <v>2</v>
      </c>
      <c r="BO240" s="122">
        <v>-4</v>
      </c>
      <c r="BP240" s="122">
        <v>4</v>
      </c>
      <c r="BQ240" s="12">
        <v>10</v>
      </c>
      <c r="BR240" s="12" t="s">
        <v>203</v>
      </c>
      <c r="CH240" s="15" t="s">
        <v>191</v>
      </c>
      <c r="CJ240" s="14">
        <v>2</v>
      </c>
      <c r="CK240" s="12" t="s">
        <v>245</v>
      </c>
      <c r="CL240" s="12">
        <v>250</v>
      </c>
      <c r="CM240" s="14">
        <v>1</v>
      </c>
      <c r="CN240" s="122">
        <v>100</v>
      </c>
      <c r="CO240" s="122">
        <v>0</v>
      </c>
      <c r="CP240" s="122">
        <v>1</v>
      </c>
      <c r="CQ240" s="122">
        <v>1</v>
      </c>
      <c r="CR240" s="16">
        <f t="shared" ref="CR240:CR241" si="20">CL240*CN240*8*CM240/1000000</f>
        <v>0.2</v>
      </c>
      <c r="CS240" s="122">
        <v>0</v>
      </c>
      <c r="CT240" s="122">
        <v>0</v>
      </c>
      <c r="CU240" s="122">
        <v>0</v>
      </c>
      <c r="CV240" s="122">
        <v>10</v>
      </c>
      <c r="CW240" s="12" t="s">
        <v>203</v>
      </c>
      <c r="CY240" s="12" t="s">
        <v>248</v>
      </c>
      <c r="CZ240" s="12">
        <v>60</v>
      </c>
      <c r="DA240" s="14">
        <v>1</v>
      </c>
      <c r="DB240" s="122">
        <v>20833</v>
      </c>
      <c r="DC240" s="122">
        <v>0.105</v>
      </c>
      <c r="DD240" s="122">
        <v>1.5</v>
      </c>
      <c r="DE240" s="122">
        <v>0.5</v>
      </c>
      <c r="DF240" s="16">
        <f t="shared" si="19"/>
        <v>9.9998400000000007</v>
      </c>
      <c r="DG240" s="122">
        <v>0</v>
      </c>
      <c r="DH240" s="122">
        <v>0</v>
      </c>
      <c r="DI240" s="122">
        <v>0</v>
      </c>
      <c r="DJ240" s="122">
        <v>30</v>
      </c>
      <c r="DK240" s="12" t="s">
        <v>203</v>
      </c>
      <c r="EA240" s="15" t="s">
        <v>191</v>
      </c>
      <c r="EC240" s="21" t="s">
        <v>37</v>
      </c>
      <c r="ED240" s="21">
        <v>16</v>
      </c>
      <c r="EE240" s="21">
        <v>6</v>
      </c>
      <c r="EF240" s="21">
        <v>4</v>
      </c>
      <c r="EN240" s="21" t="s">
        <v>92</v>
      </c>
      <c r="EP240" s="102" t="s">
        <v>333</v>
      </c>
      <c r="EX240" s="12" t="s">
        <v>158</v>
      </c>
      <c r="EY240">
        <v>7</v>
      </c>
      <c r="EZ240"/>
      <c r="FA240">
        <v>7</v>
      </c>
      <c r="FB240"/>
      <c r="FC240" s="115">
        <v>0.90480000000000005</v>
      </c>
      <c r="GH240" s="128">
        <v>0.13189999999999999</v>
      </c>
      <c r="GI240" s="128">
        <v>0.1137</v>
      </c>
      <c r="GJ240" s="128">
        <v>0.13669999999999999</v>
      </c>
      <c r="GK240" s="128">
        <v>0.15210000000000001</v>
      </c>
      <c r="GL240" s="128"/>
      <c r="GM240" s="128">
        <v>0.13519999999999999</v>
      </c>
      <c r="GN240" s="128">
        <v>0.1168</v>
      </c>
      <c r="GO240" s="128">
        <v>0.1368</v>
      </c>
      <c r="GP240" s="128">
        <v>0.15229999999999999</v>
      </c>
      <c r="GQ240"/>
    </row>
    <row r="241" spans="1:205" x14ac:dyDescent="0.2">
      <c r="A241" s="121" t="s">
        <v>317</v>
      </c>
      <c r="B241" s="12" t="s">
        <v>319</v>
      </c>
      <c r="C241" s="12" t="s">
        <v>16</v>
      </c>
      <c r="D241" s="12" t="s">
        <v>22</v>
      </c>
      <c r="E241" s="12" t="s">
        <v>332</v>
      </c>
      <c r="F241" s="14">
        <v>1</v>
      </c>
      <c r="G241" s="12">
        <v>100</v>
      </c>
      <c r="H241" s="12" t="s">
        <v>14</v>
      </c>
      <c r="I241" s="9" t="s">
        <v>50</v>
      </c>
      <c r="J241" s="12">
        <v>12</v>
      </c>
      <c r="L241" s="12" t="s">
        <v>11</v>
      </c>
      <c r="M241" s="14" t="s">
        <v>170</v>
      </c>
      <c r="O241" s="12" t="s">
        <v>54</v>
      </c>
      <c r="P241" s="12" t="s">
        <v>155</v>
      </c>
      <c r="R241" s="14" t="s">
        <v>156</v>
      </c>
      <c r="U241" s="14" t="s">
        <v>156</v>
      </c>
      <c r="X241" s="14" t="s">
        <v>156</v>
      </c>
      <c r="AA241" s="13" t="s">
        <v>42</v>
      </c>
      <c r="AB241" s="122">
        <v>0.92578000000000005</v>
      </c>
      <c r="AD241" s="13">
        <v>8</v>
      </c>
      <c r="AE241" s="12">
        <v>0.1</v>
      </c>
      <c r="AF241" s="14">
        <v>5</v>
      </c>
      <c r="AH241" s="14">
        <v>400</v>
      </c>
      <c r="AI241" s="12">
        <v>0</v>
      </c>
      <c r="AJ241" s="12"/>
      <c r="AK241" s="12"/>
      <c r="AL241" s="14">
        <v>400</v>
      </c>
      <c r="AO241" s="12">
        <v>1</v>
      </c>
      <c r="AP241" s="12">
        <v>1</v>
      </c>
      <c r="AQ241" s="14">
        <v>2.5</v>
      </c>
      <c r="AS241" s="12">
        <v>2</v>
      </c>
      <c r="AT241" s="14">
        <v>2</v>
      </c>
      <c r="AV241" s="12" t="s">
        <v>188</v>
      </c>
      <c r="AW241" s="12" t="s">
        <v>44</v>
      </c>
      <c r="AX241" s="122">
        <v>-74</v>
      </c>
      <c r="AY241" s="122">
        <v>0.6</v>
      </c>
      <c r="BA241" s="14" t="s">
        <v>163</v>
      </c>
      <c r="BB241" s="12" t="s">
        <v>24</v>
      </c>
      <c r="BC241" s="12">
        <v>30</v>
      </c>
      <c r="BD241" s="12">
        <v>1</v>
      </c>
      <c r="BE241" s="12">
        <v>60</v>
      </c>
      <c r="BF241" s="12" t="s">
        <v>242</v>
      </c>
      <c r="BG241" s="12">
        <v>60</v>
      </c>
      <c r="BH241" s="14">
        <v>1</v>
      </c>
      <c r="BI241" s="122">
        <v>62500</v>
      </c>
      <c r="BJ241" s="122">
        <v>0.105</v>
      </c>
      <c r="BK241" s="122">
        <v>1.5</v>
      </c>
      <c r="BL241" s="122">
        <v>0.5</v>
      </c>
      <c r="BM241" s="16">
        <f t="shared" si="16"/>
        <v>30</v>
      </c>
      <c r="BN241" s="122">
        <v>2</v>
      </c>
      <c r="BO241" s="122">
        <v>-4</v>
      </c>
      <c r="BP241" s="122">
        <v>4</v>
      </c>
      <c r="BQ241" s="12">
        <v>10</v>
      </c>
      <c r="BR241" s="12" t="s">
        <v>203</v>
      </c>
      <c r="CH241" s="15" t="s">
        <v>191</v>
      </c>
      <c r="CJ241" s="14">
        <v>2</v>
      </c>
      <c r="CK241" s="12" t="s">
        <v>245</v>
      </c>
      <c r="CL241" s="12">
        <v>250</v>
      </c>
      <c r="CM241" s="14">
        <v>1</v>
      </c>
      <c r="CN241" s="122">
        <v>100</v>
      </c>
      <c r="CO241" s="122">
        <v>0</v>
      </c>
      <c r="CP241" s="122">
        <v>1</v>
      </c>
      <c r="CQ241" s="122">
        <v>1</v>
      </c>
      <c r="CR241" s="16">
        <f t="shared" si="20"/>
        <v>0.2</v>
      </c>
      <c r="CS241" s="122">
        <v>0</v>
      </c>
      <c r="CT241" s="122">
        <v>0</v>
      </c>
      <c r="CU241" s="122">
        <v>0</v>
      </c>
      <c r="CV241" s="122">
        <v>10</v>
      </c>
      <c r="CW241" s="12" t="s">
        <v>203</v>
      </c>
      <c r="CY241" s="12" t="s">
        <v>248</v>
      </c>
      <c r="CZ241" s="12">
        <v>60</v>
      </c>
      <c r="DA241" s="14">
        <v>1</v>
      </c>
      <c r="DB241" s="122">
        <v>20833</v>
      </c>
      <c r="DC241" s="122">
        <v>0.105</v>
      </c>
      <c r="DD241" s="122">
        <v>1.5</v>
      </c>
      <c r="DE241" s="122">
        <v>0.5</v>
      </c>
      <c r="DF241" s="16">
        <f t="shared" si="19"/>
        <v>9.9998400000000007</v>
      </c>
      <c r="DG241" s="122">
        <v>0</v>
      </c>
      <c r="DH241" s="122">
        <v>0</v>
      </c>
      <c r="DI241" s="122">
        <v>0</v>
      </c>
      <c r="DJ241" s="122">
        <v>30</v>
      </c>
      <c r="DK241" s="12" t="s">
        <v>203</v>
      </c>
      <c r="EA241" s="15" t="s">
        <v>191</v>
      </c>
      <c r="EC241" s="21" t="s">
        <v>87</v>
      </c>
      <c r="ED241" s="21"/>
      <c r="EE241" s="21"/>
      <c r="EF241" s="21"/>
      <c r="EN241" s="21" t="s">
        <v>92</v>
      </c>
      <c r="EP241" s="102" t="s">
        <v>333</v>
      </c>
      <c r="EX241" s="12" t="s">
        <v>158</v>
      </c>
      <c r="EY241">
        <v>7</v>
      </c>
      <c r="EZ241"/>
      <c r="FA241">
        <v>7</v>
      </c>
      <c r="FB241"/>
      <c r="FC241" s="115">
        <v>0.90700000000000003</v>
      </c>
      <c r="GH241" s="128">
        <v>0.1593</v>
      </c>
      <c r="GI241" s="128">
        <v>0.14580000000000001</v>
      </c>
      <c r="GJ241" s="128">
        <v>0.1595</v>
      </c>
      <c r="GK241" s="128">
        <v>0.17369999999999999</v>
      </c>
      <c r="GL241" s="128"/>
      <c r="GM241" s="128">
        <v>0.16059999999999999</v>
      </c>
      <c r="GN241" s="128">
        <v>0.14879999999999999</v>
      </c>
      <c r="GO241" s="128">
        <v>0.1603</v>
      </c>
      <c r="GP241" s="128">
        <v>0.1739</v>
      </c>
      <c r="GQ241"/>
    </row>
    <row r="242" spans="1:205" s="130" customFormat="1" x14ac:dyDescent="0.2">
      <c r="A242" s="130" t="s">
        <v>339</v>
      </c>
      <c r="B242" s="130" t="s">
        <v>340</v>
      </c>
      <c r="C242" s="130" t="s">
        <v>16</v>
      </c>
      <c r="D242" s="130" t="s">
        <v>0</v>
      </c>
      <c r="E242" s="130" t="s">
        <v>346</v>
      </c>
      <c r="F242" s="130">
        <v>1</v>
      </c>
      <c r="G242" s="130">
        <v>100</v>
      </c>
      <c r="H242" s="130" t="s">
        <v>14</v>
      </c>
      <c r="I242" s="131" t="s">
        <v>47</v>
      </c>
      <c r="J242" s="130">
        <v>90</v>
      </c>
      <c r="L242" s="130" t="s">
        <v>11</v>
      </c>
      <c r="M242" s="130" t="s">
        <v>341</v>
      </c>
      <c r="O242" s="130" t="s">
        <v>54</v>
      </c>
      <c r="P242" s="130" t="s">
        <v>347</v>
      </c>
      <c r="R242" s="130" t="s">
        <v>156</v>
      </c>
      <c r="AA242" s="130" t="s">
        <v>42</v>
      </c>
      <c r="AB242" s="130">
        <v>0.9</v>
      </c>
      <c r="AE242" s="130">
        <v>0.1</v>
      </c>
      <c r="AF242" s="130">
        <v>4</v>
      </c>
      <c r="AL242" s="130">
        <v>50</v>
      </c>
      <c r="AM242" s="130">
        <v>4</v>
      </c>
      <c r="AO242" s="130">
        <v>1</v>
      </c>
      <c r="AP242" s="130">
        <v>3</v>
      </c>
      <c r="AS242" s="130">
        <v>2</v>
      </c>
      <c r="AT242" s="130">
        <v>1</v>
      </c>
      <c r="AV242" s="131" t="s">
        <v>342</v>
      </c>
      <c r="AW242" s="130" t="s">
        <v>44</v>
      </c>
      <c r="AX242" s="130">
        <v>-90</v>
      </c>
      <c r="AY242" s="130">
        <v>1</v>
      </c>
      <c r="BA242" s="130" t="s">
        <v>163</v>
      </c>
      <c r="BB242" s="130" t="s">
        <v>348</v>
      </c>
      <c r="BC242" s="130">
        <v>8</v>
      </c>
      <c r="BD242" s="130">
        <v>1</v>
      </c>
      <c r="BE242" s="130">
        <v>60</v>
      </c>
      <c r="BF242" s="130" t="s">
        <v>242</v>
      </c>
      <c r="BG242" s="130">
        <v>60</v>
      </c>
      <c r="BH242" s="130">
        <v>1</v>
      </c>
      <c r="BI242" s="133">
        <f>BC242*1000000/BG242/8</f>
        <v>16666.666666666668</v>
      </c>
      <c r="BJ242" s="134">
        <v>0.105</v>
      </c>
      <c r="BK242" s="130">
        <v>1.5</v>
      </c>
      <c r="BL242" s="130">
        <v>0.5</v>
      </c>
      <c r="BM242" s="16">
        <f t="shared" si="16"/>
        <v>8.0000000000000018</v>
      </c>
      <c r="BN242" s="130">
        <v>2</v>
      </c>
      <c r="BO242" s="130">
        <v>-4</v>
      </c>
      <c r="BP242" s="130">
        <v>4</v>
      </c>
      <c r="BQ242" s="130">
        <v>15</v>
      </c>
      <c r="BR242" s="130" t="s">
        <v>203</v>
      </c>
      <c r="EC242" s="138" t="s">
        <v>349</v>
      </c>
      <c r="ED242" s="130" t="s">
        <v>337</v>
      </c>
      <c r="EE242" s="130" t="s">
        <v>337</v>
      </c>
      <c r="EF242" s="130" t="s">
        <v>337</v>
      </c>
      <c r="EX242" s="130" t="s">
        <v>159</v>
      </c>
      <c r="EY242" s="130">
        <v>12</v>
      </c>
      <c r="FA242" s="130">
        <v>12</v>
      </c>
      <c r="FD242" s="136">
        <f>FA242/EY242</f>
        <v>1</v>
      </c>
      <c r="GH242" s="130" t="s">
        <v>337</v>
      </c>
      <c r="GI242" s="130" t="s">
        <v>337</v>
      </c>
      <c r="GJ242" s="130" t="s">
        <v>337</v>
      </c>
      <c r="GK242" s="130" t="s">
        <v>337</v>
      </c>
      <c r="GW242" s="131"/>
    </row>
    <row r="243" spans="1:205" s="130" customFormat="1" x14ac:dyDescent="0.2">
      <c r="A243" s="130" t="s">
        <v>339</v>
      </c>
      <c r="B243" s="130" t="s">
        <v>340</v>
      </c>
      <c r="C243" s="130" t="s">
        <v>16</v>
      </c>
      <c r="D243" s="130" t="s">
        <v>0</v>
      </c>
      <c r="E243" s="130" t="s">
        <v>346</v>
      </c>
      <c r="F243" s="130">
        <v>1</v>
      </c>
      <c r="G243" s="130">
        <v>100</v>
      </c>
      <c r="H243" s="130" t="s">
        <v>14</v>
      </c>
      <c r="I243" s="131" t="s">
        <v>47</v>
      </c>
      <c r="J243" s="130">
        <v>90</v>
      </c>
      <c r="L243" s="130" t="s">
        <v>11</v>
      </c>
      <c r="M243" s="130" t="s">
        <v>341</v>
      </c>
      <c r="O243" s="130" t="s">
        <v>54</v>
      </c>
      <c r="P243" s="130" t="s">
        <v>347</v>
      </c>
      <c r="R243" s="130" t="s">
        <v>156</v>
      </c>
      <c r="AA243" s="130" t="s">
        <v>42</v>
      </c>
      <c r="AB243" s="130">
        <v>0.9</v>
      </c>
      <c r="AE243" s="130">
        <v>0.1</v>
      </c>
      <c r="AF243" s="130">
        <v>4</v>
      </c>
      <c r="AL243" s="130">
        <v>50</v>
      </c>
      <c r="AM243" s="130">
        <v>4</v>
      </c>
      <c r="AO243" s="130">
        <v>1</v>
      </c>
      <c r="AP243" s="130">
        <v>3</v>
      </c>
      <c r="AS243" s="130">
        <v>2</v>
      </c>
      <c r="AT243" s="130">
        <v>1</v>
      </c>
      <c r="AV243" s="131" t="s">
        <v>342</v>
      </c>
      <c r="AW243" s="130" t="s">
        <v>44</v>
      </c>
      <c r="AX243" s="130">
        <v>-90</v>
      </c>
      <c r="AY243" s="130">
        <v>1</v>
      </c>
      <c r="BA243" s="130" t="s">
        <v>163</v>
      </c>
      <c r="BB243" s="130" t="s">
        <v>348</v>
      </c>
      <c r="BC243" s="130">
        <v>8</v>
      </c>
      <c r="BD243" s="130">
        <v>1</v>
      </c>
      <c r="BE243" s="130">
        <v>60</v>
      </c>
      <c r="BF243" s="130" t="s">
        <v>242</v>
      </c>
      <c r="BG243" s="130">
        <v>60</v>
      </c>
      <c r="BH243" s="130">
        <v>1</v>
      </c>
      <c r="BI243" s="133">
        <f t="shared" ref="BI243:BI265" si="21">BC243*1000000/BG243/8</f>
        <v>16666.666666666668</v>
      </c>
      <c r="BJ243" s="134">
        <v>0.105</v>
      </c>
      <c r="BK243" s="130">
        <v>1.5</v>
      </c>
      <c r="BL243" s="130">
        <v>0.5</v>
      </c>
      <c r="BM243" s="16">
        <f t="shared" si="16"/>
        <v>8.0000000000000018</v>
      </c>
      <c r="BN243" s="130">
        <v>2</v>
      </c>
      <c r="BO243" s="130">
        <v>-4</v>
      </c>
      <c r="BP243" s="130">
        <v>4</v>
      </c>
      <c r="BQ243" s="130">
        <v>15</v>
      </c>
      <c r="BR243" s="130" t="s">
        <v>203</v>
      </c>
      <c r="EC243" s="138" t="s">
        <v>36</v>
      </c>
      <c r="ED243" s="130">
        <v>16</v>
      </c>
      <c r="EE243" s="130">
        <v>4</v>
      </c>
      <c r="EF243" s="130">
        <v>12</v>
      </c>
      <c r="EX243" s="130" t="s">
        <v>159</v>
      </c>
      <c r="EY243" s="130">
        <v>12</v>
      </c>
      <c r="FA243" s="130">
        <v>12</v>
      </c>
      <c r="FD243" s="136">
        <f t="shared" ref="FD243:FD265" si="22">FA243/EY243</f>
        <v>1</v>
      </c>
      <c r="GH243" s="139">
        <v>7.5719999999999996E-2</v>
      </c>
      <c r="GI243" s="139">
        <v>3.7870000000000001E-2</v>
      </c>
      <c r="GJ243" s="139">
        <v>7.6300000000000007E-2</v>
      </c>
      <c r="GK243" s="139">
        <v>0.10938000000000001</v>
      </c>
      <c r="GW243" s="131"/>
    </row>
    <row r="244" spans="1:205" s="130" customFormat="1" x14ac:dyDescent="0.2">
      <c r="A244" s="130" t="s">
        <v>339</v>
      </c>
      <c r="B244" s="130" t="s">
        <v>340</v>
      </c>
      <c r="C244" s="130" t="s">
        <v>16</v>
      </c>
      <c r="D244" s="130" t="s">
        <v>0</v>
      </c>
      <c r="E244" s="130" t="s">
        <v>346</v>
      </c>
      <c r="F244" s="130">
        <v>1</v>
      </c>
      <c r="G244" s="130">
        <v>100</v>
      </c>
      <c r="H244" s="130" t="s">
        <v>14</v>
      </c>
      <c r="I244" s="131" t="s">
        <v>47</v>
      </c>
      <c r="J244" s="130">
        <v>90</v>
      </c>
      <c r="L244" s="130" t="s">
        <v>11</v>
      </c>
      <c r="M244" s="130" t="s">
        <v>341</v>
      </c>
      <c r="O244" s="130" t="s">
        <v>54</v>
      </c>
      <c r="P244" s="130" t="s">
        <v>347</v>
      </c>
      <c r="R244" s="130" t="s">
        <v>156</v>
      </c>
      <c r="AA244" s="130" t="s">
        <v>42</v>
      </c>
      <c r="AB244" s="130">
        <v>0.9</v>
      </c>
      <c r="AE244" s="130">
        <v>0.1</v>
      </c>
      <c r="AF244" s="130">
        <v>4</v>
      </c>
      <c r="AL244" s="130">
        <v>50</v>
      </c>
      <c r="AM244" s="130">
        <v>4</v>
      </c>
      <c r="AO244" s="130">
        <v>1</v>
      </c>
      <c r="AP244" s="130">
        <v>3</v>
      </c>
      <c r="AS244" s="130">
        <v>2</v>
      </c>
      <c r="AT244" s="130">
        <v>1</v>
      </c>
      <c r="AV244" s="131" t="s">
        <v>342</v>
      </c>
      <c r="AW244" s="130" t="s">
        <v>44</v>
      </c>
      <c r="AX244" s="130">
        <v>-90</v>
      </c>
      <c r="AY244" s="130">
        <v>1</v>
      </c>
      <c r="BA244" s="130" t="s">
        <v>163</v>
      </c>
      <c r="BB244" s="130" t="s">
        <v>348</v>
      </c>
      <c r="BC244" s="130">
        <v>8</v>
      </c>
      <c r="BD244" s="130">
        <v>1</v>
      </c>
      <c r="BE244" s="130">
        <v>60</v>
      </c>
      <c r="BF244" s="130" t="s">
        <v>242</v>
      </c>
      <c r="BG244" s="130">
        <v>60</v>
      </c>
      <c r="BH244" s="130">
        <v>1</v>
      </c>
      <c r="BI244" s="133">
        <f t="shared" si="21"/>
        <v>16666.666666666668</v>
      </c>
      <c r="BJ244" s="134">
        <v>0.105</v>
      </c>
      <c r="BK244" s="130">
        <v>1.5</v>
      </c>
      <c r="BL244" s="130">
        <v>0.5</v>
      </c>
      <c r="BM244" s="16">
        <f t="shared" si="16"/>
        <v>8.0000000000000018</v>
      </c>
      <c r="BN244" s="130">
        <v>2</v>
      </c>
      <c r="BO244" s="130">
        <v>-4</v>
      </c>
      <c r="BP244" s="130">
        <v>4</v>
      </c>
      <c r="BQ244" s="130">
        <v>15</v>
      </c>
      <c r="BR244" s="130" t="s">
        <v>203</v>
      </c>
      <c r="EC244" s="138" t="s">
        <v>36</v>
      </c>
      <c r="ED244" s="130">
        <v>4</v>
      </c>
      <c r="EE244" s="130">
        <v>2</v>
      </c>
      <c r="EF244" s="130">
        <v>2</v>
      </c>
      <c r="EX244" s="130" t="s">
        <v>159</v>
      </c>
      <c r="EY244" s="130">
        <v>12</v>
      </c>
      <c r="FA244" s="130">
        <v>12</v>
      </c>
      <c r="FD244" s="136">
        <f t="shared" si="22"/>
        <v>1</v>
      </c>
      <c r="GH244" s="139">
        <v>0.19871</v>
      </c>
      <c r="GI244" s="139">
        <v>0.15983</v>
      </c>
      <c r="GJ244" s="139">
        <v>0.19744</v>
      </c>
      <c r="GK244" s="139">
        <v>0.23663000000000001</v>
      </c>
      <c r="GW244" s="131"/>
    </row>
    <row r="245" spans="1:205" s="130" customFormat="1" x14ac:dyDescent="0.2">
      <c r="A245" s="130" t="s">
        <v>339</v>
      </c>
      <c r="B245" s="130" t="s">
        <v>340</v>
      </c>
      <c r="C245" s="130" t="s">
        <v>16</v>
      </c>
      <c r="D245" s="130" t="s">
        <v>0</v>
      </c>
      <c r="E245" s="130" t="s">
        <v>346</v>
      </c>
      <c r="F245" s="130">
        <v>1</v>
      </c>
      <c r="G245" s="130">
        <v>100</v>
      </c>
      <c r="H245" s="130" t="s">
        <v>14</v>
      </c>
      <c r="I245" s="131" t="s">
        <v>47</v>
      </c>
      <c r="J245" s="130">
        <v>90</v>
      </c>
      <c r="L245" s="130" t="s">
        <v>11</v>
      </c>
      <c r="M245" s="130" t="s">
        <v>341</v>
      </c>
      <c r="O245" s="130" t="s">
        <v>54</v>
      </c>
      <c r="P245" s="130" t="s">
        <v>347</v>
      </c>
      <c r="R245" s="130" t="s">
        <v>156</v>
      </c>
      <c r="AA245" s="130" t="s">
        <v>42</v>
      </c>
      <c r="AB245" s="130">
        <v>0.9</v>
      </c>
      <c r="AE245" s="130">
        <v>0.1</v>
      </c>
      <c r="AF245" s="130">
        <v>4</v>
      </c>
      <c r="AL245" s="130">
        <v>50</v>
      </c>
      <c r="AM245" s="130">
        <v>4</v>
      </c>
      <c r="AO245" s="130">
        <v>1</v>
      </c>
      <c r="AP245" s="130">
        <v>3</v>
      </c>
      <c r="AS245" s="130">
        <v>2</v>
      </c>
      <c r="AT245" s="130">
        <v>1</v>
      </c>
      <c r="AV245" s="131" t="s">
        <v>342</v>
      </c>
      <c r="AW245" s="130" t="s">
        <v>44</v>
      </c>
      <c r="AX245" s="130">
        <v>-90</v>
      </c>
      <c r="AY245" s="130">
        <v>1</v>
      </c>
      <c r="BA245" s="130" t="s">
        <v>163</v>
      </c>
      <c r="BB245" s="130" t="s">
        <v>348</v>
      </c>
      <c r="BC245" s="130">
        <v>30</v>
      </c>
      <c r="BD245" s="130">
        <v>1</v>
      </c>
      <c r="BE245" s="130">
        <v>60</v>
      </c>
      <c r="BF245" s="130" t="s">
        <v>242</v>
      </c>
      <c r="BG245" s="130">
        <v>60</v>
      </c>
      <c r="BH245" s="130">
        <v>1</v>
      </c>
      <c r="BI245" s="133">
        <f t="shared" si="21"/>
        <v>62500</v>
      </c>
      <c r="BJ245" s="134">
        <v>0.105</v>
      </c>
      <c r="BK245" s="130">
        <v>1.5</v>
      </c>
      <c r="BL245" s="130">
        <v>0.5</v>
      </c>
      <c r="BM245" s="16">
        <f t="shared" si="16"/>
        <v>30</v>
      </c>
      <c r="BN245" s="130">
        <v>2</v>
      </c>
      <c r="BO245" s="130">
        <v>-4</v>
      </c>
      <c r="BP245" s="130">
        <v>4</v>
      </c>
      <c r="BQ245" s="130">
        <v>15</v>
      </c>
      <c r="BR245" s="130" t="s">
        <v>203</v>
      </c>
      <c r="EC245" s="138" t="s">
        <v>349</v>
      </c>
      <c r="ED245" s="130" t="s">
        <v>337</v>
      </c>
      <c r="EE245" s="130" t="s">
        <v>337</v>
      </c>
      <c r="EF245" s="130" t="s">
        <v>337</v>
      </c>
      <c r="EX245" s="130" t="s">
        <v>159</v>
      </c>
      <c r="EY245" s="130">
        <v>12</v>
      </c>
      <c r="FA245" s="130">
        <v>6</v>
      </c>
      <c r="FD245" s="136">
        <f t="shared" si="22"/>
        <v>0.5</v>
      </c>
      <c r="GH245" s="130" t="s">
        <v>337</v>
      </c>
      <c r="GI245" s="130" t="s">
        <v>337</v>
      </c>
      <c r="GJ245" s="130" t="s">
        <v>337</v>
      </c>
      <c r="GK245" s="130" t="s">
        <v>337</v>
      </c>
      <c r="GW245" s="131"/>
    </row>
    <row r="246" spans="1:205" s="130" customFormat="1" x14ac:dyDescent="0.2">
      <c r="A246" s="130" t="s">
        <v>339</v>
      </c>
      <c r="B246" s="130" t="s">
        <v>340</v>
      </c>
      <c r="C246" s="130" t="s">
        <v>16</v>
      </c>
      <c r="D246" s="130" t="s">
        <v>0</v>
      </c>
      <c r="E246" s="130" t="s">
        <v>346</v>
      </c>
      <c r="F246" s="130">
        <v>1</v>
      </c>
      <c r="G246" s="130">
        <v>100</v>
      </c>
      <c r="H246" s="130" t="s">
        <v>14</v>
      </c>
      <c r="I246" s="131" t="s">
        <v>47</v>
      </c>
      <c r="J246" s="130">
        <v>90</v>
      </c>
      <c r="L246" s="130" t="s">
        <v>11</v>
      </c>
      <c r="M246" s="130" t="s">
        <v>341</v>
      </c>
      <c r="O246" s="130" t="s">
        <v>54</v>
      </c>
      <c r="P246" s="130" t="s">
        <v>347</v>
      </c>
      <c r="R246" s="130" t="s">
        <v>156</v>
      </c>
      <c r="AA246" s="130" t="s">
        <v>42</v>
      </c>
      <c r="AB246" s="130">
        <v>0.9</v>
      </c>
      <c r="AE246" s="130">
        <v>0.1</v>
      </c>
      <c r="AF246" s="130">
        <v>4</v>
      </c>
      <c r="AL246" s="130">
        <v>50</v>
      </c>
      <c r="AM246" s="130">
        <v>4</v>
      </c>
      <c r="AO246" s="130">
        <v>1</v>
      </c>
      <c r="AP246" s="130">
        <v>3</v>
      </c>
      <c r="AS246" s="130">
        <v>2</v>
      </c>
      <c r="AT246" s="130">
        <v>1</v>
      </c>
      <c r="AV246" s="131" t="s">
        <v>342</v>
      </c>
      <c r="AW246" s="130" t="s">
        <v>44</v>
      </c>
      <c r="AX246" s="130">
        <v>-90</v>
      </c>
      <c r="AY246" s="130">
        <v>1</v>
      </c>
      <c r="BA246" s="130" t="s">
        <v>163</v>
      </c>
      <c r="BB246" s="130" t="s">
        <v>348</v>
      </c>
      <c r="BC246" s="130">
        <v>30</v>
      </c>
      <c r="BD246" s="130">
        <v>1</v>
      </c>
      <c r="BE246" s="130">
        <v>60</v>
      </c>
      <c r="BF246" s="130" t="s">
        <v>242</v>
      </c>
      <c r="BG246" s="130">
        <v>60</v>
      </c>
      <c r="BH246" s="130">
        <v>1</v>
      </c>
      <c r="BI246" s="133">
        <f t="shared" si="21"/>
        <v>62500</v>
      </c>
      <c r="BJ246" s="134">
        <v>0.105</v>
      </c>
      <c r="BK246" s="130">
        <v>1.5</v>
      </c>
      <c r="BL246" s="130">
        <v>0.5</v>
      </c>
      <c r="BM246" s="16">
        <f t="shared" si="16"/>
        <v>30</v>
      </c>
      <c r="BN246" s="130">
        <v>2</v>
      </c>
      <c r="BO246" s="130">
        <v>-4</v>
      </c>
      <c r="BP246" s="130">
        <v>4</v>
      </c>
      <c r="BQ246" s="130">
        <v>15</v>
      </c>
      <c r="BR246" s="130" t="s">
        <v>203</v>
      </c>
      <c r="EC246" s="138" t="s">
        <v>36</v>
      </c>
      <c r="ED246" s="130">
        <v>16</v>
      </c>
      <c r="EE246" s="130">
        <v>4</v>
      </c>
      <c r="EF246" s="130">
        <v>12</v>
      </c>
      <c r="EX246" s="130" t="s">
        <v>159</v>
      </c>
      <c r="EY246" s="130">
        <v>12</v>
      </c>
      <c r="FA246" s="130">
        <v>2</v>
      </c>
      <c r="FD246" s="136">
        <f t="shared" si="22"/>
        <v>0.16666666666666666</v>
      </c>
      <c r="GH246" s="139">
        <v>5.2769999999999997E-2</v>
      </c>
      <c r="GI246" s="139">
        <v>2.4000000000000001E-4</v>
      </c>
      <c r="GJ246" s="139">
        <v>5.3969999999999997E-2</v>
      </c>
      <c r="GK246" s="139">
        <v>0.10440000000000001</v>
      </c>
      <c r="GW246" s="131"/>
    </row>
    <row r="247" spans="1:205" s="130" customFormat="1" x14ac:dyDescent="0.2">
      <c r="A247" s="130" t="s">
        <v>339</v>
      </c>
      <c r="B247" s="130" t="s">
        <v>340</v>
      </c>
      <c r="C247" s="130" t="s">
        <v>16</v>
      </c>
      <c r="D247" s="130" t="s">
        <v>0</v>
      </c>
      <c r="E247" s="130" t="s">
        <v>346</v>
      </c>
      <c r="F247" s="130">
        <v>1</v>
      </c>
      <c r="G247" s="130">
        <v>100</v>
      </c>
      <c r="H247" s="130" t="s">
        <v>14</v>
      </c>
      <c r="I247" s="131" t="s">
        <v>47</v>
      </c>
      <c r="J247" s="130">
        <v>90</v>
      </c>
      <c r="L247" s="130" t="s">
        <v>11</v>
      </c>
      <c r="M247" s="130" t="s">
        <v>341</v>
      </c>
      <c r="O247" s="130" t="s">
        <v>54</v>
      </c>
      <c r="P247" s="130" t="s">
        <v>347</v>
      </c>
      <c r="R247" s="130" t="s">
        <v>156</v>
      </c>
      <c r="AA247" s="130" t="s">
        <v>42</v>
      </c>
      <c r="AB247" s="130">
        <v>0.9</v>
      </c>
      <c r="AE247" s="130">
        <v>0.1</v>
      </c>
      <c r="AF247" s="130">
        <v>4</v>
      </c>
      <c r="AL247" s="130">
        <v>50</v>
      </c>
      <c r="AM247" s="130">
        <v>4</v>
      </c>
      <c r="AO247" s="130">
        <v>1</v>
      </c>
      <c r="AP247" s="130">
        <v>3</v>
      </c>
      <c r="AS247" s="130">
        <v>2</v>
      </c>
      <c r="AT247" s="130">
        <v>1</v>
      </c>
      <c r="AV247" s="131" t="s">
        <v>342</v>
      </c>
      <c r="AW247" s="130" t="s">
        <v>44</v>
      </c>
      <c r="AX247" s="130">
        <v>-90</v>
      </c>
      <c r="AY247" s="130">
        <v>1</v>
      </c>
      <c r="BA247" s="130" t="s">
        <v>163</v>
      </c>
      <c r="BB247" s="130" t="s">
        <v>348</v>
      </c>
      <c r="BC247" s="130">
        <v>30</v>
      </c>
      <c r="BD247" s="130">
        <v>1</v>
      </c>
      <c r="BE247" s="130">
        <v>60</v>
      </c>
      <c r="BF247" s="130" t="s">
        <v>242</v>
      </c>
      <c r="BG247" s="130">
        <v>60</v>
      </c>
      <c r="BH247" s="130">
        <v>1</v>
      </c>
      <c r="BI247" s="133">
        <f t="shared" si="21"/>
        <v>62500</v>
      </c>
      <c r="BJ247" s="134">
        <v>0.105</v>
      </c>
      <c r="BK247" s="130">
        <v>1.5</v>
      </c>
      <c r="BL247" s="130">
        <v>0.5</v>
      </c>
      <c r="BM247" s="16">
        <f t="shared" si="16"/>
        <v>30</v>
      </c>
      <c r="BN247" s="130">
        <v>2</v>
      </c>
      <c r="BO247" s="130">
        <v>-4</v>
      </c>
      <c r="BP247" s="130">
        <v>4</v>
      </c>
      <c r="BQ247" s="130">
        <v>15</v>
      </c>
      <c r="BR247" s="130" t="s">
        <v>203</v>
      </c>
      <c r="EC247" s="138" t="s">
        <v>36</v>
      </c>
      <c r="ED247" s="130">
        <v>4</v>
      </c>
      <c r="EE247" s="130">
        <v>2</v>
      </c>
      <c r="EF247" s="130">
        <v>2</v>
      </c>
      <c r="EX247" s="130" t="s">
        <v>159</v>
      </c>
      <c r="EY247" s="130">
        <v>12</v>
      </c>
      <c r="FA247" s="130">
        <v>4</v>
      </c>
      <c r="FD247" s="136">
        <f t="shared" si="22"/>
        <v>0.33333333333333331</v>
      </c>
      <c r="GH247" s="139">
        <v>0.1641</v>
      </c>
      <c r="GI247" s="139">
        <v>0.12184</v>
      </c>
      <c r="GJ247" s="139">
        <v>0.16022</v>
      </c>
      <c r="GK247" s="139">
        <v>0.22842000000000001</v>
      </c>
      <c r="GW247" s="131"/>
    </row>
    <row r="248" spans="1:205" s="130" customFormat="1" x14ac:dyDescent="0.2">
      <c r="A248" s="130" t="s">
        <v>339</v>
      </c>
      <c r="B248" s="130" t="s">
        <v>340</v>
      </c>
      <c r="C248" s="130" t="s">
        <v>16</v>
      </c>
      <c r="D248" s="130" t="s">
        <v>0</v>
      </c>
      <c r="E248" s="130" t="s">
        <v>346</v>
      </c>
      <c r="F248" s="130">
        <v>1</v>
      </c>
      <c r="G248" s="130">
        <v>100</v>
      </c>
      <c r="H248" s="130" t="s">
        <v>14</v>
      </c>
      <c r="I248" s="131" t="s">
        <v>47</v>
      </c>
      <c r="J248" s="130">
        <v>90</v>
      </c>
      <c r="L248" s="130" t="s">
        <v>11</v>
      </c>
      <c r="M248" s="130" t="s">
        <v>341</v>
      </c>
      <c r="O248" s="130" t="s">
        <v>54</v>
      </c>
      <c r="P248" s="130" t="s">
        <v>347</v>
      </c>
      <c r="R248" s="130" t="s">
        <v>156</v>
      </c>
      <c r="AA248" s="130" t="s">
        <v>42</v>
      </c>
      <c r="AB248" s="130">
        <v>0.9</v>
      </c>
      <c r="AE248" s="130">
        <v>0.1</v>
      </c>
      <c r="AF248" s="130">
        <v>4</v>
      </c>
      <c r="AL248" s="130">
        <v>50</v>
      </c>
      <c r="AM248" s="130">
        <v>4</v>
      </c>
      <c r="AO248" s="130">
        <v>1</v>
      </c>
      <c r="AP248" s="130">
        <v>3</v>
      </c>
      <c r="AS248" s="130">
        <v>2</v>
      </c>
      <c r="AT248" s="130">
        <v>1</v>
      </c>
      <c r="AV248" s="131" t="s">
        <v>342</v>
      </c>
      <c r="AW248" s="130" t="s">
        <v>44</v>
      </c>
      <c r="AX248" s="130">
        <v>-90</v>
      </c>
      <c r="AY248" s="130">
        <v>1</v>
      </c>
      <c r="BA248" s="130" t="s">
        <v>163</v>
      </c>
      <c r="BB248" s="130" t="s">
        <v>350</v>
      </c>
      <c r="BC248" s="130">
        <v>30</v>
      </c>
      <c r="BD248" s="130">
        <v>1</v>
      </c>
      <c r="BE248" s="130">
        <v>60</v>
      </c>
      <c r="BF248" s="130" t="s">
        <v>242</v>
      </c>
      <c r="BG248" s="130">
        <v>60</v>
      </c>
      <c r="BH248" s="130">
        <v>1</v>
      </c>
      <c r="BI248" s="133">
        <f t="shared" si="21"/>
        <v>62500</v>
      </c>
      <c r="BJ248" s="134">
        <v>0.105</v>
      </c>
      <c r="BK248" s="130">
        <v>1.5</v>
      </c>
      <c r="BL248" s="130">
        <v>0.5</v>
      </c>
      <c r="BM248" s="16">
        <f t="shared" si="16"/>
        <v>30</v>
      </c>
      <c r="BN248" s="130">
        <v>2</v>
      </c>
      <c r="BO248" s="130">
        <v>-4</v>
      </c>
      <c r="BP248" s="130">
        <v>4</v>
      </c>
      <c r="BQ248" s="130">
        <v>10</v>
      </c>
      <c r="BR248" s="130" t="s">
        <v>203</v>
      </c>
      <c r="EC248" s="138" t="s">
        <v>349</v>
      </c>
      <c r="ED248" s="130" t="s">
        <v>337</v>
      </c>
      <c r="EE248" s="130" t="s">
        <v>337</v>
      </c>
      <c r="EF248" s="130" t="s">
        <v>337</v>
      </c>
      <c r="EX248" s="130" t="s">
        <v>159</v>
      </c>
      <c r="EY248" s="130">
        <v>12</v>
      </c>
      <c r="FA248" s="130">
        <v>2</v>
      </c>
      <c r="FD248" s="136">
        <f t="shared" si="22"/>
        <v>0.16666666666666666</v>
      </c>
      <c r="GH248" s="130" t="s">
        <v>337</v>
      </c>
      <c r="GI248" s="130" t="s">
        <v>337</v>
      </c>
      <c r="GJ248" s="130" t="s">
        <v>337</v>
      </c>
      <c r="GK248" s="130" t="s">
        <v>337</v>
      </c>
      <c r="GW248" s="131"/>
    </row>
    <row r="249" spans="1:205" s="130" customFormat="1" x14ac:dyDescent="0.2">
      <c r="A249" s="130" t="s">
        <v>339</v>
      </c>
      <c r="B249" s="130" t="s">
        <v>340</v>
      </c>
      <c r="C249" s="130" t="s">
        <v>16</v>
      </c>
      <c r="D249" s="130" t="s">
        <v>0</v>
      </c>
      <c r="E249" s="130" t="s">
        <v>346</v>
      </c>
      <c r="F249" s="130">
        <v>1</v>
      </c>
      <c r="G249" s="130">
        <v>100</v>
      </c>
      <c r="H249" s="130" t="s">
        <v>14</v>
      </c>
      <c r="I249" s="131" t="s">
        <v>47</v>
      </c>
      <c r="J249" s="130">
        <v>90</v>
      </c>
      <c r="L249" s="130" t="s">
        <v>11</v>
      </c>
      <c r="M249" s="130" t="s">
        <v>341</v>
      </c>
      <c r="O249" s="130" t="s">
        <v>54</v>
      </c>
      <c r="P249" s="130" t="s">
        <v>347</v>
      </c>
      <c r="R249" s="130" t="s">
        <v>156</v>
      </c>
      <c r="AA249" s="130" t="s">
        <v>42</v>
      </c>
      <c r="AB249" s="130">
        <v>0.9</v>
      </c>
      <c r="AE249" s="130">
        <v>0.1</v>
      </c>
      <c r="AF249" s="130">
        <v>4</v>
      </c>
      <c r="AL249" s="130">
        <v>50</v>
      </c>
      <c r="AM249" s="130">
        <v>4</v>
      </c>
      <c r="AO249" s="130">
        <v>1</v>
      </c>
      <c r="AP249" s="130">
        <v>3</v>
      </c>
      <c r="AS249" s="130">
        <v>2</v>
      </c>
      <c r="AT249" s="130">
        <v>1</v>
      </c>
      <c r="AV249" s="131" t="s">
        <v>342</v>
      </c>
      <c r="AW249" s="130" t="s">
        <v>44</v>
      </c>
      <c r="AX249" s="130">
        <v>-90</v>
      </c>
      <c r="AY249" s="130">
        <v>1</v>
      </c>
      <c r="BA249" s="130" t="s">
        <v>163</v>
      </c>
      <c r="BB249" s="130" t="s">
        <v>350</v>
      </c>
      <c r="BC249" s="130">
        <v>30</v>
      </c>
      <c r="BD249" s="130">
        <v>1</v>
      </c>
      <c r="BE249" s="130">
        <v>60</v>
      </c>
      <c r="BF249" s="130" t="s">
        <v>242</v>
      </c>
      <c r="BG249" s="130">
        <v>60</v>
      </c>
      <c r="BH249" s="130">
        <v>1</v>
      </c>
      <c r="BI249" s="133">
        <f t="shared" si="21"/>
        <v>62500</v>
      </c>
      <c r="BJ249" s="134">
        <v>0.105</v>
      </c>
      <c r="BK249" s="130">
        <v>1.5</v>
      </c>
      <c r="BL249" s="130">
        <v>0.5</v>
      </c>
      <c r="BM249" s="16">
        <f t="shared" ref="BM249:BM265" si="23">BG249*BI249*8*BH249/1000000</f>
        <v>30</v>
      </c>
      <c r="BN249" s="130">
        <v>2</v>
      </c>
      <c r="BO249" s="130">
        <v>-4</v>
      </c>
      <c r="BP249" s="130">
        <v>4</v>
      </c>
      <c r="BQ249" s="130">
        <v>10</v>
      </c>
      <c r="BR249" s="130" t="s">
        <v>203</v>
      </c>
      <c r="EC249" s="138" t="s">
        <v>36</v>
      </c>
      <c r="ED249" s="130">
        <v>16</v>
      </c>
      <c r="EE249" s="130">
        <v>4</v>
      </c>
      <c r="EF249" s="130">
        <v>12</v>
      </c>
      <c r="EX249" s="130" t="s">
        <v>159</v>
      </c>
      <c r="EY249" s="130">
        <v>12</v>
      </c>
      <c r="FA249" s="130">
        <v>0</v>
      </c>
      <c r="FD249" s="136">
        <f t="shared" si="22"/>
        <v>0</v>
      </c>
      <c r="GH249" s="139">
        <v>6.4199999999999993E-2</v>
      </c>
      <c r="GI249" s="139">
        <v>3.0800000000000001E-2</v>
      </c>
      <c r="GJ249" s="139">
        <v>6.2370000000000002E-2</v>
      </c>
      <c r="GK249" s="139">
        <v>0.10765</v>
      </c>
      <c r="GW249" s="131"/>
    </row>
    <row r="250" spans="1:205" s="130" customFormat="1" x14ac:dyDescent="0.2">
      <c r="A250" s="130" t="s">
        <v>339</v>
      </c>
      <c r="B250" s="130" t="s">
        <v>340</v>
      </c>
      <c r="C250" s="130" t="s">
        <v>16</v>
      </c>
      <c r="D250" s="130" t="s">
        <v>0</v>
      </c>
      <c r="E250" s="130" t="s">
        <v>346</v>
      </c>
      <c r="F250" s="130">
        <v>1</v>
      </c>
      <c r="G250" s="130">
        <v>100</v>
      </c>
      <c r="H250" s="130" t="s">
        <v>14</v>
      </c>
      <c r="I250" s="131" t="s">
        <v>47</v>
      </c>
      <c r="J250" s="130">
        <v>90</v>
      </c>
      <c r="L250" s="130" t="s">
        <v>11</v>
      </c>
      <c r="M250" s="130" t="s">
        <v>341</v>
      </c>
      <c r="O250" s="130" t="s">
        <v>54</v>
      </c>
      <c r="P250" s="130" t="s">
        <v>347</v>
      </c>
      <c r="R250" s="130" t="s">
        <v>156</v>
      </c>
      <c r="AA250" s="130" t="s">
        <v>42</v>
      </c>
      <c r="AB250" s="130">
        <v>0.9</v>
      </c>
      <c r="AE250" s="130">
        <v>0.1</v>
      </c>
      <c r="AF250" s="130">
        <v>4</v>
      </c>
      <c r="AL250" s="130">
        <v>50</v>
      </c>
      <c r="AM250" s="130">
        <v>4</v>
      </c>
      <c r="AO250" s="130">
        <v>1</v>
      </c>
      <c r="AP250" s="130">
        <v>3</v>
      </c>
      <c r="AS250" s="130">
        <v>2</v>
      </c>
      <c r="AT250" s="130">
        <v>1</v>
      </c>
      <c r="AV250" s="131" t="s">
        <v>342</v>
      </c>
      <c r="AW250" s="130" t="s">
        <v>44</v>
      </c>
      <c r="AX250" s="130">
        <v>-90</v>
      </c>
      <c r="AY250" s="130">
        <v>1</v>
      </c>
      <c r="BA250" s="130" t="s">
        <v>163</v>
      </c>
      <c r="BB250" s="130" t="s">
        <v>350</v>
      </c>
      <c r="BC250" s="130">
        <v>30</v>
      </c>
      <c r="BD250" s="130">
        <v>1</v>
      </c>
      <c r="BE250" s="130">
        <v>60</v>
      </c>
      <c r="BF250" s="130" t="s">
        <v>242</v>
      </c>
      <c r="BG250" s="130">
        <v>60</v>
      </c>
      <c r="BH250" s="130">
        <v>1</v>
      </c>
      <c r="BI250" s="133">
        <f t="shared" si="21"/>
        <v>62500</v>
      </c>
      <c r="BJ250" s="134">
        <v>0.105</v>
      </c>
      <c r="BK250" s="130">
        <v>1.5</v>
      </c>
      <c r="BL250" s="130">
        <v>0.5</v>
      </c>
      <c r="BM250" s="16">
        <f t="shared" si="23"/>
        <v>30</v>
      </c>
      <c r="BN250" s="130">
        <v>2</v>
      </c>
      <c r="BO250" s="130">
        <v>-4</v>
      </c>
      <c r="BP250" s="130">
        <v>4</v>
      </c>
      <c r="BQ250" s="130">
        <v>10</v>
      </c>
      <c r="BR250" s="130" t="s">
        <v>203</v>
      </c>
      <c r="EC250" s="138" t="s">
        <v>36</v>
      </c>
      <c r="ED250" s="130">
        <v>4</v>
      </c>
      <c r="EE250" s="130">
        <v>2</v>
      </c>
      <c r="EF250" s="130">
        <v>2</v>
      </c>
      <c r="EX250" s="130" t="s">
        <v>159</v>
      </c>
      <c r="EY250" s="130">
        <v>12</v>
      </c>
      <c r="FA250" s="130">
        <v>0</v>
      </c>
      <c r="FD250" s="136">
        <f t="shared" si="22"/>
        <v>0</v>
      </c>
      <c r="GH250" s="139">
        <v>0.1739</v>
      </c>
      <c r="GI250" s="139">
        <v>0.13900000000000001</v>
      </c>
      <c r="GJ250" s="139">
        <v>0.1656</v>
      </c>
      <c r="GK250" s="139">
        <v>0.23089999999999999</v>
      </c>
      <c r="GW250" s="131"/>
    </row>
    <row r="251" spans="1:205" s="130" customFormat="1" x14ac:dyDescent="0.2">
      <c r="A251" s="130" t="s">
        <v>339</v>
      </c>
      <c r="B251" s="130" t="s">
        <v>340</v>
      </c>
      <c r="C251" s="130" t="s">
        <v>16</v>
      </c>
      <c r="D251" s="130" t="s">
        <v>0</v>
      </c>
      <c r="E251" s="130" t="s">
        <v>346</v>
      </c>
      <c r="F251" s="130">
        <v>1</v>
      </c>
      <c r="G251" s="130">
        <v>100</v>
      </c>
      <c r="H251" s="130" t="s">
        <v>14</v>
      </c>
      <c r="I251" s="131" t="s">
        <v>47</v>
      </c>
      <c r="J251" s="130">
        <v>90</v>
      </c>
      <c r="L251" s="130" t="s">
        <v>11</v>
      </c>
      <c r="M251" s="130" t="s">
        <v>341</v>
      </c>
      <c r="O251" s="130" t="s">
        <v>54</v>
      </c>
      <c r="P251" s="130" t="s">
        <v>347</v>
      </c>
      <c r="R251" s="130" t="s">
        <v>156</v>
      </c>
      <c r="AA251" s="130" t="s">
        <v>42</v>
      </c>
      <c r="AB251" s="130">
        <v>0.9</v>
      </c>
      <c r="AE251" s="130">
        <v>0.1</v>
      </c>
      <c r="AF251" s="130">
        <v>4</v>
      </c>
      <c r="AL251" s="130">
        <v>50</v>
      </c>
      <c r="AM251" s="130">
        <v>4</v>
      </c>
      <c r="AO251" s="130">
        <v>1</v>
      </c>
      <c r="AP251" s="130">
        <v>3</v>
      </c>
      <c r="AS251" s="130">
        <v>2</v>
      </c>
      <c r="AT251" s="130">
        <v>1</v>
      </c>
      <c r="AV251" s="131" t="s">
        <v>342</v>
      </c>
      <c r="AW251" s="130" t="s">
        <v>44</v>
      </c>
      <c r="AX251" s="130">
        <v>-90</v>
      </c>
      <c r="AY251" s="130">
        <v>1</v>
      </c>
      <c r="BA251" s="130" t="s">
        <v>163</v>
      </c>
      <c r="BB251" s="130" t="s">
        <v>350</v>
      </c>
      <c r="BC251" s="130">
        <v>45</v>
      </c>
      <c r="BD251" s="130">
        <v>1</v>
      </c>
      <c r="BE251" s="130">
        <v>60</v>
      </c>
      <c r="BF251" s="130" t="s">
        <v>242</v>
      </c>
      <c r="BG251" s="130">
        <v>60</v>
      </c>
      <c r="BH251" s="130">
        <v>1</v>
      </c>
      <c r="BI251" s="133">
        <f t="shared" si="21"/>
        <v>93750</v>
      </c>
      <c r="BJ251" s="134">
        <v>0.105</v>
      </c>
      <c r="BK251" s="130">
        <v>1.5</v>
      </c>
      <c r="BL251" s="130">
        <v>0.5</v>
      </c>
      <c r="BM251" s="16">
        <f t="shared" si="23"/>
        <v>45</v>
      </c>
      <c r="BN251" s="130">
        <v>2</v>
      </c>
      <c r="BO251" s="130">
        <v>-4</v>
      </c>
      <c r="BP251" s="130">
        <v>4</v>
      </c>
      <c r="BQ251" s="130">
        <v>10</v>
      </c>
      <c r="BR251" s="130" t="s">
        <v>203</v>
      </c>
      <c r="EC251" s="138" t="s">
        <v>349</v>
      </c>
      <c r="ED251" s="130" t="s">
        <v>337</v>
      </c>
      <c r="EE251" s="130" t="s">
        <v>337</v>
      </c>
      <c r="EF251" s="130" t="s">
        <v>337</v>
      </c>
      <c r="EX251" s="130" t="s">
        <v>159</v>
      </c>
      <c r="EY251" s="130">
        <v>12</v>
      </c>
      <c r="FA251" s="130">
        <v>2</v>
      </c>
      <c r="FD251" s="136">
        <f t="shared" si="22"/>
        <v>0.16666666666666666</v>
      </c>
      <c r="GH251" s="130" t="s">
        <v>337</v>
      </c>
      <c r="GI251" s="130" t="s">
        <v>337</v>
      </c>
      <c r="GJ251" s="130" t="s">
        <v>337</v>
      </c>
      <c r="GK251" s="130" t="s">
        <v>337</v>
      </c>
      <c r="GW251" s="131"/>
    </row>
    <row r="252" spans="1:205" s="130" customFormat="1" x14ac:dyDescent="0.2">
      <c r="A252" s="130" t="s">
        <v>339</v>
      </c>
      <c r="B252" s="130" t="s">
        <v>340</v>
      </c>
      <c r="C252" s="130" t="s">
        <v>16</v>
      </c>
      <c r="D252" s="130" t="s">
        <v>0</v>
      </c>
      <c r="E252" s="130" t="s">
        <v>346</v>
      </c>
      <c r="F252" s="130">
        <v>1</v>
      </c>
      <c r="G252" s="130">
        <v>100</v>
      </c>
      <c r="H252" s="130" t="s">
        <v>14</v>
      </c>
      <c r="I252" s="131" t="s">
        <v>47</v>
      </c>
      <c r="J252" s="130">
        <v>90</v>
      </c>
      <c r="L252" s="130" t="s">
        <v>11</v>
      </c>
      <c r="M252" s="130" t="s">
        <v>341</v>
      </c>
      <c r="O252" s="130" t="s">
        <v>54</v>
      </c>
      <c r="P252" s="130" t="s">
        <v>347</v>
      </c>
      <c r="R252" s="130" t="s">
        <v>156</v>
      </c>
      <c r="AA252" s="130" t="s">
        <v>42</v>
      </c>
      <c r="AB252" s="130">
        <v>0.9</v>
      </c>
      <c r="AE252" s="130">
        <v>0.1</v>
      </c>
      <c r="AF252" s="130">
        <v>4</v>
      </c>
      <c r="AL252" s="130">
        <v>50</v>
      </c>
      <c r="AM252" s="130">
        <v>4</v>
      </c>
      <c r="AO252" s="130">
        <v>1</v>
      </c>
      <c r="AP252" s="130">
        <v>3</v>
      </c>
      <c r="AS252" s="130">
        <v>2</v>
      </c>
      <c r="AT252" s="130">
        <v>1</v>
      </c>
      <c r="AV252" s="131" t="s">
        <v>342</v>
      </c>
      <c r="AW252" s="130" t="s">
        <v>44</v>
      </c>
      <c r="AX252" s="130">
        <v>-90</v>
      </c>
      <c r="AY252" s="130">
        <v>1</v>
      </c>
      <c r="BA252" s="130" t="s">
        <v>163</v>
      </c>
      <c r="BB252" s="130" t="s">
        <v>350</v>
      </c>
      <c r="BC252" s="130">
        <v>45</v>
      </c>
      <c r="BD252" s="130">
        <v>1</v>
      </c>
      <c r="BE252" s="130">
        <v>60</v>
      </c>
      <c r="BF252" s="130" t="s">
        <v>242</v>
      </c>
      <c r="BG252" s="130">
        <v>60</v>
      </c>
      <c r="BH252" s="130">
        <v>1</v>
      </c>
      <c r="BI252" s="133">
        <f t="shared" si="21"/>
        <v>93750</v>
      </c>
      <c r="BJ252" s="134">
        <v>0.105</v>
      </c>
      <c r="BK252" s="130">
        <v>1.5</v>
      </c>
      <c r="BL252" s="130">
        <v>0.5</v>
      </c>
      <c r="BM252" s="16">
        <f t="shared" si="23"/>
        <v>45</v>
      </c>
      <c r="BN252" s="130">
        <v>2</v>
      </c>
      <c r="BO252" s="130">
        <v>-4</v>
      </c>
      <c r="BP252" s="130">
        <v>4</v>
      </c>
      <c r="BQ252" s="130">
        <v>10</v>
      </c>
      <c r="BR252" s="130" t="s">
        <v>203</v>
      </c>
      <c r="EC252" s="138" t="s">
        <v>36</v>
      </c>
      <c r="ED252" s="130">
        <v>16</v>
      </c>
      <c r="EE252" s="130">
        <v>4</v>
      </c>
      <c r="EF252" s="130">
        <v>12</v>
      </c>
      <c r="EX252" s="130" t="s">
        <v>159</v>
      </c>
      <c r="EY252" s="130">
        <v>12</v>
      </c>
      <c r="FA252" s="130">
        <v>0</v>
      </c>
      <c r="FD252" s="136">
        <f t="shared" si="22"/>
        <v>0</v>
      </c>
      <c r="GH252" s="139">
        <v>5.8400000000000001E-2</v>
      </c>
      <c r="GI252" s="139">
        <v>2.93E-2</v>
      </c>
      <c r="GJ252" s="139">
        <v>5.3900000000000003E-2</v>
      </c>
      <c r="GK252" s="139">
        <v>0.1017</v>
      </c>
      <c r="GW252" s="131"/>
    </row>
    <row r="253" spans="1:205" s="130" customFormat="1" x14ac:dyDescent="0.2">
      <c r="A253" s="130" t="s">
        <v>339</v>
      </c>
      <c r="B253" s="130" t="s">
        <v>340</v>
      </c>
      <c r="C253" s="130" t="s">
        <v>16</v>
      </c>
      <c r="D253" s="130" t="s">
        <v>0</v>
      </c>
      <c r="E253" s="130" t="s">
        <v>346</v>
      </c>
      <c r="F253" s="130">
        <v>1</v>
      </c>
      <c r="G253" s="130">
        <v>100</v>
      </c>
      <c r="H253" s="130" t="s">
        <v>14</v>
      </c>
      <c r="I253" s="131" t="s">
        <v>47</v>
      </c>
      <c r="J253" s="130">
        <v>90</v>
      </c>
      <c r="L253" s="130" t="s">
        <v>11</v>
      </c>
      <c r="M253" s="130" t="s">
        <v>341</v>
      </c>
      <c r="O253" s="130" t="s">
        <v>54</v>
      </c>
      <c r="P253" s="130" t="s">
        <v>347</v>
      </c>
      <c r="R253" s="130" t="s">
        <v>156</v>
      </c>
      <c r="AA253" s="130" t="s">
        <v>42</v>
      </c>
      <c r="AB253" s="130">
        <v>0.9</v>
      </c>
      <c r="AE253" s="130">
        <v>0.1</v>
      </c>
      <c r="AF253" s="130">
        <v>4</v>
      </c>
      <c r="AL253" s="130">
        <v>50</v>
      </c>
      <c r="AM253" s="130">
        <v>4</v>
      </c>
      <c r="AO253" s="130">
        <v>1</v>
      </c>
      <c r="AP253" s="130">
        <v>3</v>
      </c>
      <c r="AS253" s="130">
        <v>2</v>
      </c>
      <c r="AT253" s="130">
        <v>1</v>
      </c>
      <c r="AV253" s="131" t="s">
        <v>342</v>
      </c>
      <c r="AW253" s="130" t="s">
        <v>44</v>
      </c>
      <c r="AX253" s="130">
        <v>-90</v>
      </c>
      <c r="AY253" s="130">
        <v>1</v>
      </c>
      <c r="BA253" s="130" t="s">
        <v>163</v>
      </c>
      <c r="BB253" s="130" t="s">
        <v>350</v>
      </c>
      <c r="BC253" s="130">
        <v>45</v>
      </c>
      <c r="BD253" s="130">
        <v>1</v>
      </c>
      <c r="BE253" s="130">
        <v>60</v>
      </c>
      <c r="BF253" s="130" t="s">
        <v>242</v>
      </c>
      <c r="BG253" s="130">
        <v>60</v>
      </c>
      <c r="BH253" s="130">
        <v>1</v>
      </c>
      <c r="BI253" s="133">
        <f t="shared" si="21"/>
        <v>93750</v>
      </c>
      <c r="BJ253" s="134">
        <v>0.105</v>
      </c>
      <c r="BK253" s="130">
        <v>1.5</v>
      </c>
      <c r="BL253" s="130">
        <v>0.5</v>
      </c>
      <c r="BM253" s="16">
        <f t="shared" si="23"/>
        <v>45</v>
      </c>
      <c r="BN253" s="130">
        <v>2</v>
      </c>
      <c r="BO253" s="130">
        <v>-4</v>
      </c>
      <c r="BP253" s="130">
        <v>4</v>
      </c>
      <c r="BQ253" s="130">
        <v>10</v>
      </c>
      <c r="BR253" s="130" t="s">
        <v>203</v>
      </c>
      <c r="EC253" s="138" t="s">
        <v>36</v>
      </c>
      <c r="ED253" s="130">
        <v>4</v>
      </c>
      <c r="EE253" s="130">
        <v>2</v>
      </c>
      <c r="EF253" s="130">
        <v>2</v>
      </c>
      <c r="EX253" s="130" t="s">
        <v>159</v>
      </c>
      <c r="EY253" s="130">
        <v>12</v>
      </c>
      <c r="FA253" s="130">
        <v>0</v>
      </c>
      <c r="FD253" s="136">
        <f t="shared" si="22"/>
        <v>0</v>
      </c>
      <c r="GH253" s="139">
        <v>0.16300000000000001</v>
      </c>
      <c r="GI253" s="139">
        <v>0.13469999999999999</v>
      </c>
      <c r="GJ253" s="139">
        <v>0.15629999999999999</v>
      </c>
      <c r="GK253" s="139">
        <v>0.2185</v>
      </c>
      <c r="GW253" s="131"/>
    </row>
    <row r="254" spans="1:205" s="130" customFormat="1" x14ac:dyDescent="0.2">
      <c r="A254" s="130" t="s">
        <v>339</v>
      </c>
      <c r="B254" s="130" t="s">
        <v>340</v>
      </c>
      <c r="C254" s="130" t="s">
        <v>16</v>
      </c>
      <c r="D254" s="130" t="s">
        <v>22</v>
      </c>
      <c r="E254" s="130" t="s">
        <v>346</v>
      </c>
      <c r="F254" s="130">
        <v>1</v>
      </c>
      <c r="G254" s="130">
        <v>100</v>
      </c>
      <c r="H254" s="130" t="s">
        <v>14</v>
      </c>
      <c r="I254" s="131" t="s">
        <v>51</v>
      </c>
      <c r="J254" s="130">
        <v>12</v>
      </c>
      <c r="L254" s="130" t="s">
        <v>11</v>
      </c>
      <c r="M254" s="130" t="s">
        <v>341</v>
      </c>
      <c r="O254" s="130" t="s">
        <v>54</v>
      </c>
      <c r="P254" s="130" t="s">
        <v>347</v>
      </c>
      <c r="R254" s="130" t="s">
        <v>156</v>
      </c>
      <c r="AA254" s="130" t="s">
        <v>42</v>
      </c>
      <c r="AB254" s="130">
        <v>0.9</v>
      </c>
      <c r="AE254" s="130">
        <v>0.1</v>
      </c>
      <c r="AF254" s="130">
        <v>4</v>
      </c>
      <c r="AL254" s="130">
        <v>50</v>
      </c>
      <c r="AM254" s="130">
        <v>4</v>
      </c>
      <c r="AO254" s="130">
        <v>1</v>
      </c>
      <c r="AP254" s="130">
        <v>3</v>
      </c>
      <c r="AS254" s="130">
        <v>2</v>
      </c>
      <c r="AT254" s="130">
        <v>1</v>
      </c>
      <c r="AV254" s="131" t="s">
        <v>342</v>
      </c>
      <c r="AW254" s="130" t="s">
        <v>44</v>
      </c>
      <c r="AX254" s="130">
        <v>-74</v>
      </c>
      <c r="AY254" s="130">
        <v>0.6</v>
      </c>
      <c r="BA254" s="130" t="s">
        <v>163</v>
      </c>
      <c r="BB254" s="130" t="s">
        <v>348</v>
      </c>
      <c r="BC254" s="130">
        <v>8</v>
      </c>
      <c r="BD254" s="130">
        <v>1</v>
      </c>
      <c r="BE254" s="130">
        <v>60</v>
      </c>
      <c r="BF254" s="130" t="s">
        <v>242</v>
      </c>
      <c r="BG254" s="130">
        <v>60</v>
      </c>
      <c r="BH254" s="130">
        <v>1</v>
      </c>
      <c r="BI254" s="133">
        <f t="shared" si="21"/>
        <v>16666.666666666668</v>
      </c>
      <c r="BJ254" s="134">
        <v>0.105</v>
      </c>
      <c r="BK254" s="130">
        <v>1.5</v>
      </c>
      <c r="BL254" s="130">
        <v>0.5</v>
      </c>
      <c r="BM254" s="16">
        <f t="shared" si="23"/>
        <v>8.0000000000000018</v>
      </c>
      <c r="BN254" s="130">
        <v>2</v>
      </c>
      <c r="BO254" s="130">
        <v>-4</v>
      </c>
      <c r="BP254" s="130">
        <v>4</v>
      </c>
      <c r="BQ254" s="130">
        <v>15</v>
      </c>
      <c r="BR254" s="130" t="s">
        <v>203</v>
      </c>
      <c r="EC254" s="130" t="s">
        <v>349</v>
      </c>
      <c r="ED254" s="130" t="s">
        <v>337</v>
      </c>
      <c r="EE254" s="130" t="s">
        <v>337</v>
      </c>
      <c r="EF254" s="130" t="s">
        <v>337</v>
      </c>
      <c r="EX254" s="130" t="s">
        <v>159</v>
      </c>
      <c r="EY254" s="130">
        <v>8</v>
      </c>
      <c r="FA254" s="130">
        <v>8</v>
      </c>
      <c r="FD254" s="136">
        <f t="shared" si="22"/>
        <v>1</v>
      </c>
      <c r="GH254" s="130" t="s">
        <v>337</v>
      </c>
      <c r="GI254" s="130" t="s">
        <v>337</v>
      </c>
      <c r="GJ254" s="130" t="s">
        <v>337</v>
      </c>
      <c r="GK254" s="130" t="s">
        <v>337</v>
      </c>
      <c r="GW254" s="131"/>
    </row>
    <row r="255" spans="1:205" s="130" customFormat="1" x14ac:dyDescent="0.2">
      <c r="A255" s="130" t="s">
        <v>339</v>
      </c>
      <c r="B255" s="130" t="s">
        <v>340</v>
      </c>
      <c r="C255" s="130" t="s">
        <v>16</v>
      </c>
      <c r="D255" s="130" t="s">
        <v>22</v>
      </c>
      <c r="E255" s="130" t="s">
        <v>346</v>
      </c>
      <c r="F255" s="130">
        <v>1</v>
      </c>
      <c r="G255" s="130">
        <v>100</v>
      </c>
      <c r="H255" s="130" t="s">
        <v>14</v>
      </c>
      <c r="I255" s="131" t="s">
        <v>51</v>
      </c>
      <c r="J255" s="130">
        <v>12</v>
      </c>
      <c r="L255" s="130" t="s">
        <v>11</v>
      </c>
      <c r="M255" s="130" t="s">
        <v>341</v>
      </c>
      <c r="O255" s="130" t="s">
        <v>54</v>
      </c>
      <c r="P255" s="130" t="s">
        <v>347</v>
      </c>
      <c r="R255" s="130" t="s">
        <v>156</v>
      </c>
      <c r="AA255" s="130" t="s">
        <v>42</v>
      </c>
      <c r="AB255" s="130">
        <v>0.9</v>
      </c>
      <c r="AE255" s="130">
        <v>0.1</v>
      </c>
      <c r="AF255" s="130">
        <v>4</v>
      </c>
      <c r="AL255" s="130">
        <v>50</v>
      </c>
      <c r="AM255" s="130">
        <v>4</v>
      </c>
      <c r="AO255" s="130">
        <v>1</v>
      </c>
      <c r="AP255" s="130">
        <v>3</v>
      </c>
      <c r="AS255" s="130">
        <v>2</v>
      </c>
      <c r="AT255" s="130">
        <v>1</v>
      </c>
      <c r="AV255" s="131" t="s">
        <v>342</v>
      </c>
      <c r="AW255" s="130" t="s">
        <v>44</v>
      </c>
      <c r="AX255" s="130">
        <v>-74</v>
      </c>
      <c r="AY255" s="130">
        <v>0.6</v>
      </c>
      <c r="BA255" s="130" t="s">
        <v>163</v>
      </c>
      <c r="BB255" s="130" t="s">
        <v>348</v>
      </c>
      <c r="BC255" s="130">
        <v>8</v>
      </c>
      <c r="BD255" s="130">
        <v>1</v>
      </c>
      <c r="BE255" s="130">
        <v>60</v>
      </c>
      <c r="BF255" s="130" t="s">
        <v>242</v>
      </c>
      <c r="BG255" s="130">
        <v>60</v>
      </c>
      <c r="BH255" s="130">
        <v>1</v>
      </c>
      <c r="BI255" s="133">
        <f t="shared" si="21"/>
        <v>16666.666666666668</v>
      </c>
      <c r="BJ255" s="134">
        <v>0.105</v>
      </c>
      <c r="BK255" s="130">
        <v>1.5</v>
      </c>
      <c r="BL255" s="130">
        <v>0.5</v>
      </c>
      <c r="BM255" s="16">
        <f t="shared" si="23"/>
        <v>8.0000000000000018</v>
      </c>
      <c r="BN255" s="130">
        <v>2</v>
      </c>
      <c r="BO255" s="130">
        <v>-4</v>
      </c>
      <c r="BP255" s="130">
        <v>4</v>
      </c>
      <c r="BQ255" s="130">
        <v>15</v>
      </c>
      <c r="BR255" s="130" t="s">
        <v>203</v>
      </c>
      <c r="EC255" s="138" t="s">
        <v>36</v>
      </c>
      <c r="ED255" s="130">
        <v>16</v>
      </c>
      <c r="EE255" s="130">
        <v>4</v>
      </c>
      <c r="EF255" s="130">
        <v>12</v>
      </c>
      <c r="EX255" s="130" t="s">
        <v>159</v>
      </c>
      <c r="EY255" s="130">
        <v>8</v>
      </c>
      <c r="FA255" s="130">
        <v>8</v>
      </c>
      <c r="FD255" s="136">
        <f t="shared" si="22"/>
        <v>1</v>
      </c>
      <c r="GH255" s="139">
        <v>9.4399999999999998E-2</v>
      </c>
      <c r="GI255" s="139">
        <v>6.6699999999999995E-2</v>
      </c>
      <c r="GJ255" s="139">
        <v>9.461E-2</v>
      </c>
      <c r="GK255" s="139">
        <v>0.11451</v>
      </c>
      <c r="GW255" s="131"/>
    </row>
    <row r="256" spans="1:205" s="130" customFormat="1" x14ac:dyDescent="0.2">
      <c r="A256" s="130" t="s">
        <v>339</v>
      </c>
      <c r="B256" s="130" t="s">
        <v>340</v>
      </c>
      <c r="C256" s="130" t="s">
        <v>16</v>
      </c>
      <c r="D256" s="130" t="s">
        <v>22</v>
      </c>
      <c r="E256" s="130" t="s">
        <v>346</v>
      </c>
      <c r="F256" s="130">
        <v>1</v>
      </c>
      <c r="G256" s="130">
        <v>100</v>
      </c>
      <c r="H256" s="130" t="s">
        <v>14</v>
      </c>
      <c r="I256" s="131" t="s">
        <v>51</v>
      </c>
      <c r="J256" s="130">
        <v>12</v>
      </c>
      <c r="L256" s="130" t="s">
        <v>11</v>
      </c>
      <c r="M256" s="130" t="s">
        <v>341</v>
      </c>
      <c r="O256" s="130" t="s">
        <v>54</v>
      </c>
      <c r="P256" s="130" t="s">
        <v>347</v>
      </c>
      <c r="R256" s="130" t="s">
        <v>156</v>
      </c>
      <c r="AA256" s="130" t="s">
        <v>42</v>
      </c>
      <c r="AB256" s="130">
        <v>0.9</v>
      </c>
      <c r="AE256" s="130">
        <v>0.1</v>
      </c>
      <c r="AF256" s="130">
        <v>4</v>
      </c>
      <c r="AL256" s="130">
        <v>50</v>
      </c>
      <c r="AM256" s="130">
        <v>4</v>
      </c>
      <c r="AO256" s="130">
        <v>1</v>
      </c>
      <c r="AP256" s="130">
        <v>3</v>
      </c>
      <c r="AS256" s="130">
        <v>2</v>
      </c>
      <c r="AT256" s="130">
        <v>1</v>
      </c>
      <c r="AV256" s="131" t="s">
        <v>342</v>
      </c>
      <c r="AW256" s="130" t="s">
        <v>44</v>
      </c>
      <c r="AX256" s="130">
        <v>-74</v>
      </c>
      <c r="AY256" s="130">
        <v>0.6</v>
      </c>
      <c r="BA256" s="130" t="s">
        <v>163</v>
      </c>
      <c r="BB256" s="130" t="s">
        <v>348</v>
      </c>
      <c r="BC256" s="130">
        <v>8</v>
      </c>
      <c r="BD256" s="130">
        <v>1</v>
      </c>
      <c r="BE256" s="130">
        <v>60</v>
      </c>
      <c r="BF256" s="130" t="s">
        <v>242</v>
      </c>
      <c r="BG256" s="130">
        <v>60</v>
      </c>
      <c r="BH256" s="130">
        <v>1</v>
      </c>
      <c r="BI256" s="133">
        <f t="shared" si="21"/>
        <v>16666.666666666668</v>
      </c>
      <c r="BJ256" s="134">
        <v>0.105</v>
      </c>
      <c r="BK256" s="130">
        <v>1.5</v>
      </c>
      <c r="BL256" s="130">
        <v>0.5</v>
      </c>
      <c r="BM256" s="16">
        <f t="shared" si="23"/>
        <v>8.0000000000000018</v>
      </c>
      <c r="BN256" s="130">
        <v>2</v>
      </c>
      <c r="BO256" s="130">
        <v>-4</v>
      </c>
      <c r="BP256" s="130">
        <v>4</v>
      </c>
      <c r="BQ256" s="130">
        <v>15</v>
      </c>
      <c r="BR256" s="130" t="s">
        <v>203</v>
      </c>
      <c r="EC256" s="138" t="s">
        <v>36</v>
      </c>
      <c r="ED256" s="130">
        <v>4</v>
      </c>
      <c r="EE256" s="130">
        <v>2</v>
      </c>
      <c r="EF256" s="130">
        <v>2</v>
      </c>
      <c r="EX256" s="130" t="s">
        <v>159</v>
      </c>
      <c r="EY256" s="130">
        <v>8</v>
      </c>
      <c r="FA256" s="130">
        <v>8</v>
      </c>
      <c r="FD256" s="136">
        <f t="shared" si="22"/>
        <v>1</v>
      </c>
      <c r="GH256" s="139">
        <v>0.22425</v>
      </c>
      <c r="GI256" s="139">
        <v>0.20263999999999999</v>
      </c>
      <c r="GJ256" s="139">
        <v>0.22409000000000001</v>
      </c>
      <c r="GK256" s="139">
        <v>0.23221</v>
      </c>
      <c r="GW256" s="131"/>
    </row>
    <row r="257" spans="1:205" s="130" customFormat="1" x14ac:dyDescent="0.2">
      <c r="A257" s="130" t="s">
        <v>339</v>
      </c>
      <c r="B257" s="130" t="s">
        <v>340</v>
      </c>
      <c r="C257" s="130" t="s">
        <v>16</v>
      </c>
      <c r="D257" s="130" t="s">
        <v>22</v>
      </c>
      <c r="E257" s="130" t="s">
        <v>346</v>
      </c>
      <c r="F257" s="130">
        <v>1</v>
      </c>
      <c r="G257" s="130">
        <v>100</v>
      </c>
      <c r="H257" s="130" t="s">
        <v>14</v>
      </c>
      <c r="I257" s="131" t="s">
        <v>51</v>
      </c>
      <c r="J257" s="130">
        <v>12</v>
      </c>
      <c r="L257" s="130" t="s">
        <v>11</v>
      </c>
      <c r="M257" s="130" t="s">
        <v>341</v>
      </c>
      <c r="O257" s="130" t="s">
        <v>54</v>
      </c>
      <c r="P257" s="130" t="s">
        <v>347</v>
      </c>
      <c r="R257" s="130" t="s">
        <v>156</v>
      </c>
      <c r="AA257" s="130" t="s">
        <v>42</v>
      </c>
      <c r="AB257" s="130">
        <v>0.9</v>
      </c>
      <c r="AE257" s="130">
        <v>0.1</v>
      </c>
      <c r="AF257" s="130">
        <v>4</v>
      </c>
      <c r="AL257" s="130">
        <v>50</v>
      </c>
      <c r="AM257" s="130">
        <v>4</v>
      </c>
      <c r="AO257" s="130">
        <v>1</v>
      </c>
      <c r="AP257" s="130">
        <v>3</v>
      </c>
      <c r="AS257" s="130">
        <v>2</v>
      </c>
      <c r="AT257" s="130">
        <v>1</v>
      </c>
      <c r="AV257" s="131" t="s">
        <v>342</v>
      </c>
      <c r="AW257" s="130" t="s">
        <v>44</v>
      </c>
      <c r="AX257" s="130">
        <v>-74</v>
      </c>
      <c r="AY257" s="130">
        <v>0.6</v>
      </c>
      <c r="BA257" s="130" t="s">
        <v>163</v>
      </c>
      <c r="BB257" s="130" t="s">
        <v>348</v>
      </c>
      <c r="BC257" s="130">
        <v>30</v>
      </c>
      <c r="BD257" s="130">
        <v>1</v>
      </c>
      <c r="BE257" s="130">
        <v>60</v>
      </c>
      <c r="BF257" s="130" t="s">
        <v>242</v>
      </c>
      <c r="BG257" s="130">
        <v>60</v>
      </c>
      <c r="BH257" s="130">
        <v>1</v>
      </c>
      <c r="BI257" s="133">
        <f t="shared" si="21"/>
        <v>62500</v>
      </c>
      <c r="BJ257" s="134">
        <v>0.105</v>
      </c>
      <c r="BK257" s="130">
        <v>1.5</v>
      </c>
      <c r="BL257" s="130">
        <v>0.5</v>
      </c>
      <c r="BM257" s="16">
        <f t="shared" si="23"/>
        <v>30</v>
      </c>
      <c r="BN257" s="130">
        <v>2</v>
      </c>
      <c r="BO257" s="130">
        <v>-4</v>
      </c>
      <c r="BP257" s="130">
        <v>4</v>
      </c>
      <c r="BQ257" s="130">
        <v>15</v>
      </c>
      <c r="BR257" s="130" t="s">
        <v>203</v>
      </c>
      <c r="EC257" s="138" t="s">
        <v>349</v>
      </c>
      <c r="ED257" s="130" t="s">
        <v>337</v>
      </c>
      <c r="EE257" s="130" t="s">
        <v>337</v>
      </c>
      <c r="EF257" s="130" t="s">
        <v>337</v>
      </c>
      <c r="EX257" s="130" t="s">
        <v>159</v>
      </c>
      <c r="EY257" s="130">
        <v>8</v>
      </c>
      <c r="FA257" s="130">
        <v>4</v>
      </c>
      <c r="FD257" s="136">
        <f t="shared" si="22"/>
        <v>0.5</v>
      </c>
      <c r="GH257" s="130" t="s">
        <v>337</v>
      </c>
      <c r="GI257" s="130" t="s">
        <v>337</v>
      </c>
      <c r="GJ257" s="130" t="s">
        <v>337</v>
      </c>
      <c r="GK257" s="130" t="s">
        <v>337</v>
      </c>
      <c r="GW257" s="131"/>
    </row>
    <row r="258" spans="1:205" s="130" customFormat="1" x14ac:dyDescent="0.2">
      <c r="A258" s="130" t="s">
        <v>339</v>
      </c>
      <c r="B258" s="130" t="s">
        <v>340</v>
      </c>
      <c r="C258" s="130" t="s">
        <v>16</v>
      </c>
      <c r="D258" s="130" t="s">
        <v>22</v>
      </c>
      <c r="E258" s="130" t="s">
        <v>346</v>
      </c>
      <c r="F258" s="130">
        <v>1</v>
      </c>
      <c r="G258" s="130">
        <v>100</v>
      </c>
      <c r="H258" s="130" t="s">
        <v>14</v>
      </c>
      <c r="I258" s="131" t="s">
        <v>51</v>
      </c>
      <c r="J258" s="130">
        <v>12</v>
      </c>
      <c r="L258" s="130" t="s">
        <v>11</v>
      </c>
      <c r="M258" s="130" t="s">
        <v>341</v>
      </c>
      <c r="O258" s="130" t="s">
        <v>54</v>
      </c>
      <c r="P258" s="130" t="s">
        <v>347</v>
      </c>
      <c r="R258" s="130" t="s">
        <v>156</v>
      </c>
      <c r="AA258" s="130" t="s">
        <v>42</v>
      </c>
      <c r="AB258" s="130">
        <v>0.9</v>
      </c>
      <c r="AE258" s="130">
        <v>0.1</v>
      </c>
      <c r="AF258" s="130">
        <v>4</v>
      </c>
      <c r="AL258" s="130">
        <v>50</v>
      </c>
      <c r="AM258" s="130">
        <v>4</v>
      </c>
      <c r="AO258" s="130">
        <v>1</v>
      </c>
      <c r="AP258" s="130">
        <v>3</v>
      </c>
      <c r="AS258" s="130">
        <v>2</v>
      </c>
      <c r="AT258" s="130">
        <v>1</v>
      </c>
      <c r="AV258" s="131" t="s">
        <v>342</v>
      </c>
      <c r="AW258" s="130" t="s">
        <v>44</v>
      </c>
      <c r="AX258" s="130">
        <v>-74</v>
      </c>
      <c r="AY258" s="130">
        <v>0.6</v>
      </c>
      <c r="BA258" s="130" t="s">
        <v>163</v>
      </c>
      <c r="BB258" s="130" t="s">
        <v>348</v>
      </c>
      <c r="BC258" s="130">
        <v>30</v>
      </c>
      <c r="BD258" s="130">
        <v>1</v>
      </c>
      <c r="BE258" s="130">
        <v>60</v>
      </c>
      <c r="BF258" s="130" t="s">
        <v>242</v>
      </c>
      <c r="BG258" s="130">
        <v>60</v>
      </c>
      <c r="BH258" s="130">
        <v>1</v>
      </c>
      <c r="BI258" s="133">
        <f t="shared" si="21"/>
        <v>62500</v>
      </c>
      <c r="BJ258" s="134">
        <v>0.105</v>
      </c>
      <c r="BK258" s="130">
        <v>1.5</v>
      </c>
      <c r="BL258" s="130">
        <v>0.5</v>
      </c>
      <c r="BM258" s="16">
        <f t="shared" si="23"/>
        <v>30</v>
      </c>
      <c r="BN258" s="130">
        <v>2</v>
      </c>
      <c r="BO258" s="130">
        <v>-4</v>
      </c>
      <c r="BP258" s="130">
        <v>4</v>
      </c>
      <c r="BQ258" s="130">
        <v>15</v>
      </c>
      <c r="BR258" s="130" t="s">
        <v>203</v>
      </c>
      <c r="EC258" s="138" t="s">
        <v>36</v>
      </c>
      <c r="ED258" s="130">
        <v>16</v>
      </c>
      <c r="EE258" s="130">
        <v>4</v>
      </c>
      <c r="EF258" s="130">
        <v>12</v>
      </c>
      <c r="EX258" s="130" t="s">
        <v>159</v>
      </c>
      <c r="EY258" s="130">
        <v>8</v>
      </c>
      <c r="FA258" s="130">
        <v>2</v>
      </c>
      <c r="FD258" s="136">
        <f t="shared" si="22"/>
        <v>0.25</v>
      </c>
      <c r="GH258" s="139">
        <v>6.6379999999999995E-2</v>
      </c>
      <c r="GI258" s="139">
        <v>7.8100000000000001E-3</v>
      </c>
      <c r="GJ258" s="139">
        <v>7.0129999999999998E-2</v>
      </c>
      <c r="GK258" s="139">
        <v>0.10644000000000001</v>
      </c>
      <c r="GW258" s="131"/>
    </row>
    <row r="259" spans="1:205" s="130" customFormat="1" x14ac:dyDescent="0.2">
      <c r="A259" s="130" t="s">
        <v>339</v>
      </c>
      <c r="B259" s="130" t="s">
        <v>340</v>
      </c>
      <c r="C259" s="130" t="s">
        <v>16</v>
      </c>
      <c r="D259" s="130" t="s">
        <v>22</v>
      </c>
      <c r="E259" s="130" t="s">
        <v>346</v>
      </c>
      <c r="F259" s="130">
        <v>1</v>
      </c>
      <c r="G259" s="130">
        <v>100</v>
      </c>
      <c r="H259" s="130" t="s">
        <v>14</v>
      </c>
      <c r="I259" s="131" t="s">
        <v>51</v>
      </c>
      <c r="J259" s="130">
        <v>12</v>
      </c>
      <c r="L259" s="130" t="s">
        <v>11</v>
      </c>
      <c r="M259" s="130" t="s">
        <v>341</v>
      </c>
      <c r="O259" s="130" t="s">
        <v>54</v>
      </c>
      <c r="P259" s="130" t="s">
        <v>347</v>
      </c>
      <c r="R259" s="130" t="s">
        <v>156</v>
      </c>
      <c r="AA259" s="130" t="s">
        <v>42</v>
      </c>
      <c r="AB259" s="130">
        <v>0.9</v>
      </c>
      <c r="AE259" s="130">
        <v>0.1</v>
      </c>
      <c r="AF259" s="130">
        <v>4</v>
      </c>
      <c r="AL259" s="130">
        <v>50</v>
      </c>
      <c r="AM259" s="130">
        <v>4</v>
      </c>
      <c r="AO259" s="130">
        <v>1</v>
      </c>
      <c r="AP259" s="130">
        <v>3</v>
      </c>
      <c r="AS259" s="130">
        <v>2</v>
      </c>
      <c r="AT259" s="130">
        <v>1</v>
      </c>
      <c r="AV259" s="131" t="s">
        <v>342</v>
      </c>
      <c r="AW259" s="130" t="s">
        <v>44</v>
      </c>
      <c r="AX259" s="130">
        <v>-74</v>
      </c>
      <c r="AY259" s="130">
        <v>0.6</v>
      </c>
      <c r="BA259" s="130" t="s">
        <v>163</v>
      </c>
      <c r="BB259" s="130" t="s">
        <v>348</v>
      </c>
      <c r="BC259" s="130">
        <v>30</v>
      </c>
      <c r="BD259" s="130">
        <v>1</v>
      </c>
      <c r="BE259" s="130">
        <v>60</v>
      </c>
      <c r="BF259" s="130" t="s">
        <v>242</v>
      </c>
      <c r="BG259" s="130">
        <v>60</v>
      </c>
      <c r="BH259" s="130">
        <v>1</v>
      </c>
      <c r="BI259" s="133">
        <f t="shared" si="21"/>
        <v>62500</v>
      </c>
      <c r="BJ259" s="134">
        <v>0.105</v>
      </c>
      <c r="BK259" s="130">
        <v>1.5</v>
      </c>
      <c r="BL259" s="130">
        <v>0.5</v>
      </c>
      <c r="BM259" s="16">
        <f t="shared" si="23"/>
        <v>30</v>
      </c>
      <c r="BN259" s="130">
        <v>2</v>
      </c>
      <c r="BO259" s="130">
        <v>-4</v>
      </c>
      <c r="BP259" s="130">
        <v>4</v>
      </c>
      <c r="BQ259" s="130">
        <v>15</v>
      </c>
      <c r="BR259" s="130" t="s">
        <v>203</v>
      </c>
      <c r="EC259" s="138" t="s">
        <v>36</v>
      </c>
      <c r="ED259" s="130">
        <v>4</v>
      </c>
      <c r="EE259" s="130">
        <v>2</v>
      </c>
      <c r="EF259" s="130">
        <v>2</v>
      </c>
      <c r="EX259" s="130" t="s">
        <v>159</v>
      </c>
      <c r="EY259" s="130">
        <v>8</v>
      </c>
      <c r="FA259" s="130">
        <v>2</v>
      </c>
      <c r="FD259" s="136">
        <f t="shared" si="22"/>
        <v>0.25</v>
      </c>
      <c r="GH259" s="139">
        <v>0.17649000000000001</v>
      </c>
      <c r="GI259" s="139">
        <v>0.12920999999999999</v>
      </c>
      <c r="GJ259" s="139">
        <v>0.17380000000000001</v>
      </c>
      <c r="GK259" s="139">
        <v>0.22705</v>
      </c>
      <c r="GW259" s="131"/>
    </row>
    <row r="260" spans="1:205" s="130" customFormat="1" x14ac:dyDescent="0.2">
      <c r="A260" s="130" t="s">
        <v>339</v>
      </c>
      <c r="B260" s="130" t="s">
        <v>340</v>
      </c>
      <c r="C260" s="130" t="s">
        <v>16</v>
      </c>
      <c r="D260" s="130" t="s">
        <v>22</v>
      </c>
      <c r="E260" s="130" t="s">
        <v>346</v>
      </c>
      <c r="F260" s="130">
        <v>1</v>
      </c>
      <c r="G260" s="130">
        <v>100</v>
      </c>
      <c r="H260" s="130" t="s">
        <v>14</v>
      </c>
      <c r="I260" s="131" t="s">
        <v>51</v>
      </c>
      <c r="J260" s="130">
        <v>12</v>
      </c>
      <c r="L260" s="130" t="s">
        <v>11</v>
      </c>
      <c r="M260" s="130" t="s">
        <v>341</v>
      </c>
      <c r="O260" s="130" t="s">
        <v>54</v>
      </c>
      <c r="P260" s="130" t="s">
        <v>347</v>
      </c>
      <c r="R260" s="130" t="s">
        <v>156</v>
      </c>
      <c r="AA260" s="130" t="s">
        <v>42</v>
      </c>
      <c r="AB260" s="130">
        <v>0.9</v>
      </c>
      <c r="AE260" s="130">
        <v>0.1</v>
      </c>
      <c r="AF260" s="130">
        <v>4</v>
      </c>
      <c r="AL260" s="130">
        <v>50</v>
      </c>
      <c r="AM260" s="130">
        <v>4</v>
      </c>
      <c r="AO260" s="130">
        <v>1</v>
      </c>
      <c r="AP260" s="130">
        <v>3</v>
      </c>
      <c r="AS260" s="130">
        <v>2</v>
      </c>
      <c r="AT260" s="130">
        <v>1</v>
      </c>
      <c r="AV260" s="131" t="s">
        <v>342</v>
      </c>
      <c r="AW260" s="130" t="s">
        <v>44</v>
      </c>
      <c r="AX260" s="130">
        <v>-74</v>
      </c>
      <c r="AY260" s="130">
        <v>0.6</v>
      </c>
      <c r="BA260" s="130" t="s">
        <v>163</v>
      </c>
      <c r="BB260" s="130" t="s">
        <v>350</v>
      </c>
      <c r="BC260" s="130">
        <v>30</v>
      </c>
      <c r="BD260" s="130">
        <v>1</v>
      </c>
      <c r="BE260" s="130">
        <v>60</v>
      </c>
      <c r="BF260" s="130" t="s">
        <v>242</v>
      </c>
      <c r="BG260" s="130">
        <v>60</v>
      </c>
      <c r="BH260" s="130">
        <v>1</v>
      </c>
      <c r="BI260" s="133">
        <f t="shared" si="21"/>
        <v>62500</v>
      </c>
      <c r="BJ260" s="134">
        <v>0.105</v>
      </c>
      <c r="BK260" s="130">
        <v>1.5</v>
      </c>
      <c r="BL260" s="130">
        <v>0.5</v>
      </c>
      <c r="BM260" s="16">
        <f t="shared" si="23"/>
        <v>30</v>
      </c>
      <c r="BN260" s="130">
        <v>2</v>
      </c>
      <c r="BO260" s="130">
        <v>-4</v>
      </c>
      <c r="BP260" s="130">
        <v>4</v>
      </c>
      <c r="BQ260" s="130">
        <v>10</v>
      </c>
      <c r="BR260" s="130" t="s">
        <v>203</v>
      </c>
      <c r="EC260" s="138" t="s">
        <v>349</v>
      </c>
      <c r="ED260" s="130" t="s">
        <v>337</v>
      </c>
      <c r="EE260" s="130" t="s">
        <v>337</v>
      </c>
      <c r="EF260" s="130" t="s">
        <v>337</v>
      </c>
      <c r="EX260" s="130" t="s">
        <v>159</v>
      </c>
      <c r="EY260" s="130">
        <v>8</v>
      </c>
      <c r="FA260" s="130">
        <v>2</v>
      </c>
      <c r="FD260" s="136">
        <f t="shared" si="22"/>
        <v>0.25</v>
      </c>
      <c r="GH260" s="130" t="s">
        <v>337</v>
      </c>
      <c r="GI260" s="130" t="s">
        <v>337</v>
      </c>
      <c r="GJ260" s="130" t="s">
        <v>337</v>
      </c>
      <c r="GK260" s="130" t="s">
        <v>337</v>
      </c>
      <c r="GW260" s="131"/>
    </row>
    <row r="261" spans="1:205" s="130" customFormat="1" x14ac:dyDescent="0.2">
      <c r="A261" s="130" t="s">
        <v>339</v>
      </c>
      <c r="B261" s="130" t="s">
        <v>340</v>
      </c>
      <c r="C261" s="130" t="s">
        <v>16</v>
      </c>
      <c r="D261" s="130" t="s">
        <v>22</v>
      </c>
      <c r="E261" s="130" t="s">
        <v>346</v>
      </c>
      <c r="F261" s="130">
        <v>1</v>
      </c>
      <c r="G261" s="130">
        <v>100</v>
      </c>
      <c r="H261" s="130" t="s">
        <v>14</v>
      </c>
      <c r="I261" s="131" t="s">
        <v>51</v>
      </c>
      <c r="J261" s="130">
        <v>12</v>
      </c>
      <c r="L261" s="130" t="s">
        <v>11</v>
      </c>
      <c r="M261" s="130" t="s">
        <v>341</v>
      </c>
      <c r="O261" s="130" t="s">
        <v>54</v>
      </c>
      <c r="P261" s="130" t="s">
        <v>347</v>
      </c>
      <c r="R261" s="130" t="s">
        <v>156</v>
      </c>
      <c r="AA261" s="130" t="s">
        <v>42</v>
      </c>
      <c r="AB261" s="130">
        <v>0.9</v>
      </c>
      <c r="AE261" s="130">
        <v>0.1</v>
      </c>
      <c r="AF261" s="130">
        <v>4</v>
      </c>
      <c r="AL261" s="130">
        <v>50</v>
      </c>
      <c r="AM261" s="130">
        <v>4</v>
      </c>
      <c r="AO261" s="130">
        <v>1</v>
      </c>
      <c r="AP261" s="130">
        <v>3</v>
      </c>
      <c r="AS261" s="130">
        <v>2</v>
      </c>
      <c r="AT261" s="130">
        <v>1</v>
      </c>
      <c r="AV261" s="131" t="s">
        <v>342</v>
      </c>
      <c r="AW261" s="130" t="s">
        <v>44</v>
      </c>
      <c r="AX261" s="130">
        <v>-74</v>
      </c>
      <c r="AY261" s="130">
        <v>0.6</v>
      </c>
      <c r="BA261" s="130" t="s">
        <v>163</v>
      </c>
      <c r="BB261" s="130" t="s">
        <v>350</v>
      </c>
      <c r="BC261" s="130">
        <v>30</v>
      </c>
      <c r="BD261" s="130">
        <v>1</v>
      </c>
      <c r="BE261" s="130">
        <v>60</v>
      </c>
      <c r="BF261" s="130" t="s">
        <v>242</v>
      </c>
      <c r="BG261" s="130">
        <v>60</v>
      </c>
      <c r="BH261" s="130">
        <v>1</v>
      </c>
      <c r="BI261" s="133">
        <f t="shared" si="21"/>
        <v>62500</v>
      </c>
      <c r="BJ261" s="134">
        <v>0.105</v>
      </c>
      <c r="BK261" s="130">
        <v>1.5</v>
      </c>
      <c r="BL261" s="130">
        <v>0.5</v>
      </c>
      <c r="BM261" s="16">
        <f t="shared" si="23"/>
        <v>30</v>
      </c>
      <c r="BN261" s="130">
        <v>2</v>
      </c>
      <c r="BO261" s="130">
        <v>-4</v>
      </c>
      <c r="BP261" s="130">
        <v>4</v>
      </c>
      <c r="BQ261" s="130">
        <v>10</v>
      </c>
      <c r="BR261" s="130" t="s">
        <v>203</v>
      </c>
      <c r="EC261" s="138" t="s">
        <v>36</v>
      </c>
      <c r="ED261" s="130">
        <v>16</v>
      </c>
      <c r="EE261" s="130">
        <v>4</v>
      </c>
      <c r="EF261" s="130">
        <v>12</v>
      </c>
      <c r="EX261" s="130" t="s">
        <v>159</v>
      </c>
      <c r="EY261" s="130">
        <v>8</v>
      </c>
      <c r="FA261" s="130">
        <v>0</v>
      </c>
      <c r="FD261" s="136">
        <f t="shared" si="22"/>
        <v>0</v>
      </c>
      <c r="GH261" s="139">
        <v>7.0879999999999999E-2</v>
      </c>
      <c r="GI261" s="139">
        <v>2.9530000000000001E-2</v>
      </c>
      <c r="GJ261" s="139">
        <v>7.0449999999999999E-2</v>
      </c>
      <c r="GK261" s="139">
        <v>0.10655000000000001</v>
      </c>
      <c r="GW261" s="131"/>
    </row>
    <row r="262" spans="1:205" s="130" customFormat="1" x14ac:dyDescent="0.2">
      <c r="A262" s="130" t="s">
        <v>339</v>
      </c>
      <c r="B262" s="130" t="s">
        <v>340</v>
      </c>
      <c r="C262" s="130" t="s">
        <v>16</v>
      </c>
      <c r="D262" s="130" t="s">
        <v>22</v>
      </c>
      <c r="E262" s="130" t="s">
        <v>346</v>
      </c>
      <c r="F262" s="130">
        <v>1</v>
      </c>
      <c r="G262" s="130">
        <v>100</v>
      </c>
      <c r="H262" s="130" t="s">
        <v>14</v>
      </c>
      <c r="I262" s="131" t="s">
        <v>51</v>
      </c>
      <c r="J262" s="130">
        <v>12</v>
      </c>
      <c r="L262" s="130" t="s">
        <v>11</v>
      </c>
      <c r="M262" s="130" t="s">
        <v>341</v>
      </c>
      <c r="O262" s="130" t="s">
        <v>54</v>
      </c>
      <c r="P262" s="130" t="s">
        <v>347</v>
      </c>
      <c r="R262" s="130" t="s">
        <v>156</v>
      </c>
      <c r="AA262" s="130" t="s">
        <v>42</v>
      </c>
      <c r="AB262" s="130">
        <v>0.9</v>
      </c>
      <c r="AE262" s="130">
        <v>0.1</v>
      </c>
      <c r="AF262" s="130">
        <v>4</v>
      </c>
      <c r="AL262" s="130">
        <v>50</v>
      </c>
      <c r="AM262" s="130">
        <v>4</v>
      </c>
      <c r="AO262" s="130">
        <v>1</v>
      </c>
      <c r="AP262" s="130">
        <v>3</v>
      </c>
      <c r="AS262" s="130">
        <v>2</v>
      </c>
      <c r="AT262" s="130">
        <v>1</v>
      </c>
      <c r="AV262" s="131" t="s">
        <v>342</v>
      </c>
      <c r="AW262" s="130" t="s">
        <v>44</v>
      </c>
      <c r="AX262" s="130">
        <v>-74</v>
      </c>
      <c r="AY262" s="130">
        <v>0.6</v>
      </c>
      <c r="BA262" s="130" t="s">
        <v>163</v>
      </c>
      <c r="BB262" s="130" t="s">
        <v>350</v>
      </c>
      <c r="BC262" s="130">
        <v>30</v>
      </c>
      <c r="BD262" s="130">
        <v>1</v>
      </c>
      <c r="BE262" s="130">
        <v>60</v>
      </c>
      <c r="BF262" s="130" t="s">
        <v>242</v>
      </c>
      <c r="BG262" s="130">
        <v>60</v>
      </c>
      <c r="BH262" s="130">
        <v>1</v>
      </c>
      <c r="BI262" s="133">
        <f t="shared" si="21"/>
        <v>62500</v>
      </c>
      <c r="BJ262" s="134">
        <v>0.105</v>
      </c>
      <c r="BK262" s="130">
        <v>1.5</v>
      </c>
      <c r="BL262" s="130">
        <v>0.5</v>
      </c>
      <c r="BM262" s="16">
        <f t="shared" si="23"/>
        <v>30</v>
      </c>
      <c r="BN262" s="130">
        <v>2</v>
      </c>
      <c r="BO262" s="130">
        <v>-4</v>
      </c>
      <c r="BP262" s="130">
        <v>4</v>
      </c>
      <c r="BQ262" s="130">
        <v>10</v>
      </c>
      <c r="BR262" s="130" t="s">
        <v>203</v>
      </c>
      <c r="EC262" s="138" t="s">
        <v>36</v>
      </c>
      <c r="ED262" s="130">
        <v>4</v>
      </c>
      <c r="EE262" s="130">
        <v>2</v>
      </c>
      <c r="EF262" s="130">
        <v>2</v>
      </c>
      <c r="EX262" s="130" t="s">
        <v>159</v>
      </c>
      <c r="EY262" s="130">
        <v>8</v>
      </c>
      <c r="FA262" s="130">
        <v>2</v>
      </c>
      <c r="FD262" s="136">
        <f t="shared" si="22"/>
        <v>0.25</v>
      </c>
      <c r="GH262" s="139">
        <v>0.18052000000000001</v>
      </c>
      <c r="GI262" s="139">
        <v>0.14196</v>
      </c>
      <c r="GJ262" s="139">
        <v>0.17563999999999999</v>
      </c>
      <c r="GK262" s="139">
        <v>0.22806999999999999</v>
      </c>
      <c r="GW262" s="131"/>
    </row>
    <row r="263" spans="1:205" s="130" customFormat="1" x14ac:dyDescent="0.2">
      <c r="A263" s="130" t="s">
        <v>339</v>
      </c>
      <c r="B263" s="130" t="s">
        <v>340</v>
      </c>
      <c r="C263" s="130" t="s">
        <v>16</v>
      </c>
      <c r="D263" s="130" t="s">
        <v>22</v>
      </c>
      <c r="E263" s="130" t="s">
        <v>346</v>
      </c>
      <c r="F263" s="130">
        <v>1</v>
      </c>
      <c r="G263" s="130">
        <v>100</v>
      </c>
      <c r="H263" s="130" t="s">
        <v>14</v>
      </c>
      <c r="I263" s="131" t="s">
        <v>51</v>
      </c>
      <c r="J263" s="130">
        <v>12</v>
      </c>
      <c r="L263" s="130" t="s">
        <v>11</v>
      </c>
      <c r="M263" s="130" t="s">
        <v>341</v>
      </c>
      <c r="O263" s="130" t="s">
        <v>54</v>
      </c>
      <c r="P263" s="130" t="s">
        <v>347</v>
      </c>
      <c r="R263" s="130" t="s">
        <v>156</v>
      </c>
      <c r="AA263" s="130" t="s">
        <v>42</v>
      </c>
      <c r="AB263" s="130">
        <v>0.9</v>
      </c>
      <c r="AE263" s="130">
        <v>0.1</v>
      </c>
      <c r="AF263" s="130">
        <v>4</v>
      </c>
      <c r="AL263" s="130">
        <v>50</v>
      </c>
      <c r="AM263" s="130">
        <v>4</v>
      </c>
      <c r="AO263" s="130">
        <v>1</v>
      </c>
      <c r="AP263" s="130">
        <v>3</v>
      </c>
      <c r="AS263" s="130">
        <v>2</v>
      </c>
      <c r="AT263" s="130">
        <v>1</v>
      </c>
      <c r="AV263" s="131" t="s">
        <v>342</v>
      </c>
      <c r="AW263" s="130" t="s">
        <v>44</v>
      </c>
      <c r="AX263" s="130">
        <v>-74</v>
      </c>
      <c r="AY263" s="130">
        <v>0.6</v>
      </c>
      <c r="BA263" s="130" t="s">
        <v>163</v>
      </c>
      <c r="BB263" s="130" t="s">
        <v>350</v>
      </c>
      <c r="BC263" s="130">
        <v>45</v>
      </c>
      <c r="BD263" s="130">
        <v>1</v>
      </c>
      <c r="BE263" s="130">
        <v>60</v>
      </c>
      <c r="BF263" s="130" t="s">
        <v>242</v>
      </c>
      <c r="BG263" s="130">
        <v>60</v>
      </c>
      <c r="BH263" s="130">
        <v>1</v>
      </c>
      <c r="BI263" s="133">
        <f t="shared" si="21"/>
        <v>93750</v>
      </c>
      <c r="BJ263" s="134">
        <v>0.105</v>
      </c>
      <c r="BK263" s="130">
        <v>1.5</v>
      </c>
      <c r="BL263" s="130">
        <v>0.5</v>
      </c>
      <c r="BM263" s="16">
        <f t="shared" si="23"/>
        <v>45</v>
      </c>
      <c r="BN263" s="130">
        <v>2</v>
      </c>
      <c r="BO263" s="130">
        <v>-4</v>
      </c>
      <c r="BP263" s="130">
        <v>4</v>
      </c>
      <c r="BQ263" s="130">
        <v>10</v>
      </c>
      <c r="BR263" s="130" t="s">
        <v>203</v>
      </c>
      <c r="EC263" s="138" t="s">
        <v>349</v>
      </c>
      <c r="ED263" s="130" t="s">
        <v>337</v>
      </c>
      <c r="EE263" s="130" t="s">
        <v>337</v>
      </c>
      <c r="EF263" s="130" t="s">
        <v>337</v>
      </c>
      <c r="EX263" s="130" t="s">
        <v>159</v>
      </c>
      <c r="EY263" s="130">
        <v>8</v>
      </c>
      <c r="FA263" s="130">
        <v>0</v>
      </c>
      <c r="FD263" s="136">
        <f t="shared" si="22"/>
        <v>0</v>
      </c>
      <c r="GH263" s="130" t="s">
        <v>337</v>
      </c>
      <c r="GI263" s="130" t="s">
        <v>337</v>
      </c>
      <c r="GJ263" s="130" t="s">
        <v>337</v>
      </c>
      <c r="GK263" s="130" t="s">
        <v>337</v>
      </c>
      <c r="GW263" s="131"/>
    </row>
    <row r="264" spans="1:205" s="130" customFormat="1" x14ac:dyDescent="0.2">
      <c r="A264" s="130" t="s">
        <v>339</v>
      </c>
      <c r="B264" s="130" t="s">
        <v>340</v>
      </c>
      <c r="C264" s="130" t="s">
        <v>16</v>
      </c>
      <c r="D264" s="130" t="s">
        <v>22</v>
      </c>
      <c r="E264" s="130" t="s">
        <v>346</v>
      </c>
      <c r="F264" s="130">
        <v>1</v>
      </c>
      <c r="G264" s="130">
        <v>100</v>
      </c>
      <c r="H264" s="130" t="s">
        <v>14</v>
      </c>
      <c r="I264" s="131" t="s">
        <v>51</v>
      </c>
      <c r="J264" s="130">
        <v>12</v>
      </c>
      <c r="L264" s="130" t="s">
        <v>11</v>
      </c>
      <c r="M264" s="130" t="s">
        <v>341</v>
      </c>
      <c r="O264" s="130" t="s">
        <v>54</v>
      </c>
      <c r="P264" s="130" t="s">
        <v>347</v>
      </c>
      <c r="R264" s="130" t="s">
        <v>156</v>
      </c>
      <c r="AA264" s="130" t="s">
        <v>42</v>
      </c>
      <c r="AB264" s="130">
        <v>0.9</v>
      </c>
      <c r="AE264" s="130">
        <v>0.1</v>
      </c>
      <c r="AF264" s="130">
        <v>4</v>
      </c>
      <c r="AL264" s="130">
        <v>50</v>
      </c>
      <c r="AM264" s="130">
        <v>4</v>
      </c>
      <c r="AO264" s="130">
        <v>1</v>
      </c>
      <c r="AP264" s="130">
        <v>3</v>
      </c>
      <c r="AS264" s="130">
        <v>2</v>
      </c>
      <c r="AT264" s="130">
        <v>1</v>
      </c>
      <c r="AV264" s="131" t="s">
        <v>342</v>
      </c>
      <c r="AW264" s="130" t="s">
        <v>44</v>
      </c>
      <c r="AX264" s="130">
        <v>-74</v>
      </c>
      <c r="AY264" s="130">
        <v>0.6</v>
      </c>
      <c r="BA264" s="130" t="s">
        <v>163</v>
      </c>
      <c r="BB264" s="130" t="s">
        <v>350</v>
      </c>
      <c r="BC264" s="130">
        <v>45</v>
      </c>
      <c r="BD264" s="130">
        <v>1</v>
      </c>
      <c r="BE264" s="130">
        <v>60</v>
      </c>
      <c r="BF264" s="130" t="s">
        <v>242</v>
      </c>
      <c r="BG264" s="130">
        <v>60</v>
      </c>
      <c r="BH264" s="130">
        <v>1</v>
      </c>
      <c r="BI264" s="133">
        <f t="shared" si="21"/>
        <v>93750</v>
      </c>
      <c r="BJ264" s="134">
        <v>0.105</v>
      </c>
      <c r="BK264" s="130">
        <v>1.5</v>
      </c>
      <c r="BL264" s="130">
        <v>0.5</v>
      </c>
      <c r="BM264" s="16">
        <f t="shared" si="23"/>
        <v>45</v>
      </c>
      <c r="BN264" s="130">
        <v>2</v>
      </c>
      <c r="BO264" s="130">
        <v>-4</v>
      </c>
      <c r="BP264" s="130">
        <v>4</v>
      </c>
      <c r="BQ264" s="130">
        <v>10</v>
      </c>
      <c r="BR264" s="130" t="s">
        <v>203</v>
      </c>
      <c r="EC264" s="138" t="s">
        <v>36</v>
      </c>
      <c r="ED264" s="130">
        <v>16</v>
      </c>
      <c r="EE264" s="130">
        <v>4</v>
      </c>
      <c r="EF264" s="130">
        <v>12</v>
      </c>
      <c r="EX264" s="130" t="s">
        <v>159</v>
      </c>
      <c r="EY264" s="130">
        <v>8</v>
      </c>
      <c r="FA264" s="130">
        <v>0</v>
      </c>
      <c r="FD264" s="136">
        <f t="shared" si="22"/>
        <v>0</v>
      </c>
      <c r="GH264" s="139">
        <v>6.3880000000000006E-2</v>
      </c>
      <c r="GI264" s="139">
        <v>2.69E-2</v>
      </c>
      <c r="GJ264" s="139">
        <v>6.1559999999999997E-2</v>
      </c>
      <c r="GK264" s="139">
        <v>0.10051</v>
      </c>
      <c r="GW264" s="131"/>
    </row>
    <row r="265" spans="1:205" s="130" customFormat="1" x14ac:dyDescent="0.2">
      <c r="A265" s="130" t="s">
        <v>339</v>
      </c>
      <c r="B265" s="130" t="s">
        <v>340</v>
      </c>
      <c r="C265" s="130" t="s">
        <v>16</v>
      </c>
      <c r="D265" s="130" t="s">
        <v>22</v>
      </c>
      <c r="E265" s="130" t="s">
        <v>346</v>
      </c>
      <c r="F265" s="130">
        <v>1</v>
      </c>
      <c r="G265" s="130">
        <v>100</v>
      </c>
      <c r="H265" s="130" t="s">
        <v>14</v>
      </c>
      <c r="I265" s="131" t="s">
        <v>51</v>
      </c>
      <c r="J265" s="130">
        <v>12</v>
      </c>
      <c r="L265" s="130" t="s">
        <v>11</v>
      </c>
      <c r="M265" s="130" t="s">
        <v>341</v>
      </c>
      <c r="O265" s="130" t="s">
        <v>54</v>
      </c>
      <c r="P265" s="130" t="s">
        <v>347</v>
      </c>
      <c r="R265" s="130" t="s">
        <v>156</v>
      </c>
      <c r="AA265" s="130" t="s">
        <v>42</v>
      </c>
      <c r="AB265" s="130">
        <v>0.9</v>
      </c>
      <c r="AE265" s="130">
        <v>0.1</v>
      </c>
      <c r="AF265" s="130">
        <v>4</v>
      </c>
      <c r="AL265" s="130">
        <v>50</v>
      </c>
      <c r="AM265" s="130">
        <v>4</v>
      </c>
      <c r="AO265" s="130">
        <v>1</v>
      </c>
      <c r="AP265" s="130">
        <v>3</v>
      </c>
      <c r="AS265" s="130">
        <v>2</v>
      </c>
      <c r="AT265" s="130">
        <v>1</v>
      </c>
      <c r="AV265" s="131" t="s">
        <v>342</v>
      </c>
      <c r="AW265" s="130" t="s">
        <v>44</v>
      </c>
      <c r="AX265" s="130">
        <v>-74</v>
      </c>
      <c r="AY265" s="130">
        <v>0.6</v>
      </c>
      <c r="BA265" s="130" t="s">
        <v>163</v>
      </c>
      <c r="BB265" s="130" t="s">
        <v>350</v>
      </c>
      <c r="BC265" s="130">
        <v>45</v>
      </c>
      <c r="BD265" s="130">
        <v>1</v>
      </c>
      <c r="BE265" s="130">
        <v>60</v>
      </c>
      <c r="BF265" s="130" t="s">
        <v>242</v>
      </c>
      <c r="BG265" s="130">
        <v>60</v>
      </c>
      <c r="BH265" s="130">
        <v>1</v>
      </c>
      <c r="BI265" s="133">
        <f t="shared" si="21"/>
        <v>93750</v>
      </c>
      <c r="BJ265" s="134">
        <v>0.105</v>
      </c>
      <c r="BK265" s="130">
        <v>1.5</v>
      </c>
      <c r="BL265" s="130">
        <v>0.5</v>
      </c>
      <c r="BM265" s="16">
        <f t="shared" si="23"/>
        <v>45</v>
      </c>
      <c r="BN265" s="130">
        <v>2</v>
      </c>
      <c r="BO265" s="130">
        <v>-4</v>
      </c>
      <c r="BP265" s="130">
        <v>4</v>
      </c>
      <c r="BQ265" s="130">
        <v>10</v>
      </c>
      <c r="BR265" s="130" t="s">
        <v>203</v>
      </c>
      <c r="EC265" s="138" t="s">
        <v>36</v>
      </c>
      <c r="ED265" s="130">
        <v>4</v>
      </c>
      <c r="EE265" s="130">
        <v>2</v>
      </c>
      <c r="EF265" s="130">
        <v>2</v>
      </c>
      <c r="EX265" s="130" t="s">
        <v>159</v>
      </c>
      <c r="EY265" s="130">
        <v>8</v>
      </c>
      <c r="FA265" s="130">
        <v>0</v>
      </c>
      <c r="FD265" s="136">
        <f t="shared" si="22"/>
        <v>0</v>
      </c>
      <c r="GH265" s="139">
        <v>0.16932</v>
      </c>
      <c r="GI265" s="139">
        <v>0.13602</v>
      </c>
      <c r="GJ265" s="139">
        <v>0.16395999999999999</v>
      </c>
      <c r="GK265" s="139">
        <v>0.21287</v>
      </c>
      <c r="GW265" s="131"/>
    </row>
    <row r="266" spans="1:205" s="130" customFormat="1" x14ac:dyDescent="0.2">
      <c r="A266" s="130" t="s">
        <v>361</v>
      </c>
      <c r="B266" s="130" t="s">
        <v>362</v>
      </c>
      <c r="C266" s="130" t="s">
        <v>16</v>
      </c>
      <c r="D266" s="130" t="s">
        <v>0</v>
      </c>
      <c r="E266" s="130" t="s">
        <v>344</v>
      </c>
      <c r="F266" s="130">
        <v>1</v>
      </c>
      <c r="G266" s="130">
        <v>100</v>
      </c>
      <c r="H266" s="130" t="s">
        <v>14</v>
      </c>
      <c r="I266" s="131" t="s">
        <v>47</v>
      </c>
      <c r="J266" s="130">
        <v>90</v>
      </c>
      <c r="L266" s="130" t="s">
        <v>9</v>
      </c>
      <c r="O266" s="130" t="s">
        <v>54</v>
      </c>
      <c r="P266" s="130" t="s">
        <v>155</v>
      </c>
      <c r="R266" s="130" t="s">
        <v>156</v>
      </c>
      <c r="U266" s="130" t="s">
        <v>156</v>
      </c>
      <c r="X266" s="130" t="s">
        <v>156</v>
      </c>
      <c r="AA266" s="130" t="s">
        <v>42</v>
      </c>
      <c r="AB266" s="130">
        <v>0.9</v>
      </c>
      <c r="AE266" s="130">
        <v>0.1</v>
      </c>
      <c r="AF266" s="130">
        <v>4</v>
      </c>
      <c r="AH266" s="130">
        <v>400</v>
      </c>
      <c r="AI266" s="130">
        <v>3</v>
      </c>
      <c r="AJ266" s="130">
        <v>1</v>
      </c>
      <c r="AL266" s="130">
        <v>400</v>
      </c>
      <c r="AM266" s="130">
        <v>2</v>
      </c>
      <c r="AO266" s="130">
        <v>1</v>
      </c>
      <c r="AP266" s="130">
        <v>3</v>
      </c>
      <c r="AQ266" s="130">
        <v>4</v>
      </c>
      <c r="AS266" s="130">
        <v>1</v>
      </c>
      <c r="AT266" s="130">
        <v>1</v>
      </c>
      <c r="AV266" s="130" t="s">
        <v>342</v>
      </c>
      <c r="AW266" s="130" t="s">
        <v>44</v>
      </c>
      <c r="AX266" s="130">
        <v>-106</v>
      </c>
      <c r="AY266" s="130">
        <v>1</v>
      </c>
      <c r="BA266" s="130" t="s">
        <v>163</v>
      </c>
      <c r="BB266" s="130" t="s">
        <v>348</v>
      </c>
      <c r="BC266" s="130">
        <v>30</v>
      </c>
      <c r="BD266" s="130">
        <v>1</v>
      </c>
      <c r="BE266" s="130">
        <v>60</v>
      </c>
      <c r="BF266" s="130" t="s">
        <v>242</v>
      </c>
      <c r="BG266" s="130">
        <v>60</v>
      </c>
      <c r="BH266" s="130">
        <v>1</v>
      </c>
      <c r="BI266" s="130">
        <v>62500</v>
      </c>
      <c r="BJ266" s="130">
        <v>0.105</v>
      </c>
      <c r="BK266" s="130">
        <v>1.5</v>
      </c>
      <c r="BL266" s="130">
        <v>0.5</v>
      </c>
      <c r="BM266" s="16">
        <f t="shared" ref="BM266:BM271" si="24">BG266*BI266*8*BH266/1000000</f>
        <v>30</v>
      </c>
      <c r="BN266" s="130">
        <v>2</v>
      </c>
      <c r="BO266" s="130">
        <v>-4</v>
      </c>
      <c r="BP266" s="130">
        <v>4</v>
      </c>
      <c r="BQ266" s="130">
        <v>15</v>
      </c>
      <c r="BR266" s="130">
        <v>99</v>
      </c>
      <c r="BT266" s="130" t="s">
        <v>363</v>
      </c>
      <c r="DM266" s="130" t="s">
        <v>363</v>
      </c>
      <c r="EC266" s="130" t="s">
        <v>36</v>
      </c>
      <c r="ED266" s="130">
        <v>4</v>
      </c>
      <c r="EE266" s="130">
        <v>2</v>
      </c>
      <c r="EF266" s="130">
        <v>2</v>
      </c>
      <c r="EN266" s="138" t="s">
        <v>364</v>
      </c>
      <c r="EP266" s="130" t="s">
        <v>333</v>
      </c>
      <c r="EX266" s="130" t="s">
        <v>159</v>
      </c>
      <c r="EY266" s="130">
        <v>5</v>
      </c>
      <c r="FA266" s="130">
        <v>5</v>
      </c>
      <c r="FD266" s="139">
        <v>0.97</v>
      </c>
      <c r="GH266" s="139">
        <v>0.27089999999999997</v>
      </c>
      <c r="GI266" s="139">
        <v>0.28489999999999999</v>
      </c>
      <c r="GJ266" s="139">
        <v>0.28050000000000003</v>
      </c>
      <c r="GK266" s="139">
        <v>0.221</v>
      </c>
      <c r="GM266" s="139">
        <v>0.27089999999999997</v>
      </c>
      <c r="GN266" s="139">
        <v>0.28489999999999999</v>
      </c>
      <c r="GO266" s="139">
        <v>0.28050000000000003</v>
      </c>
      <c r="GP266" s="139">
        <v>0.221</v>
      </c>
      <c r="GW266" s="131"/>
    </row>
    <row r="267" spans="1:205" s="130" customFormat="1" x14ac:dyDescent="0.2">
      <c r="A267" s="130" t="s">
        <v>361</v>
      </c>
      <c r="B267" s="130" t="s">
        <v>362</v>
      </c>
      <c r="C267" s="130" t="s">
        <v>16</v>
      </c>
      <c r="D267" s="130" t="s">
        <v>0</v>
      </c>
      <c r="E267" s="130" t="s">
        <v>344</v>
      </c>
      <c r="F267" s="130">
        <v>1</v>
      </c>
      <c r="G267" s="130">
        <v>100</v>
      </c>
      <c r="H267" s="130" t="s">
        <v>14</v>
      </c>
      <c r="I267" s="131" t="s">
        <v>47</v>
      </c>
      <c r="J267" s="130">
        <v>90</v>
      </c>
      <c r="L267" s="130" t="s">
        <v>9</v>
      </c>
      <c r="O267" s="130" t="s">
        <v>54</v>
      </c>
      <c r="P267" s="130" t="s">
        <v>155</v>
      </c>
      <c r="R267" s="130" t="s">
        <v>156</v>
      </c>
      <c r="U267" s="130" t="s">
        <v>156</v>
      </c>
      <c r="X267" s="130" t="s">
        <v>156</v>
      </c>
      <c r="AA267" s="130" t="s">
        <v>42</v>
      </c>
      <c r="AB267" s="130">
        <v>0.9</v>
      </c>
      <c r="AE267" s="130">
        <v>0.1</v>
      </c>
      <c r="AF267" s="130">
        <v>4</v>
      </c>
      <c r="AH267" s="130">
        <v>400</v>
      </c>
      <c r="AI267" s="130">
        <v>3</v>
      </c>
      <c r="AJ267" s="130">
        <v>1</v>
      </c>
      <c r="AL267" s="130">
        <v>400</v>
      </c>
      <c r="AM267" s="130">
        <v>2</v>
      </c>
      <c r="AO267" s="130">
        <v>1</v>
      </c>
      <c r="AP267" s="130">
        <v>3</v>
      </c>
      <c r="AQ267" s="130">
        <v>4</v>
      </c>
      <c r="AS267" s="130">
        <v>1</v>
      </c>
      <c r="AT267" s="130">
        <v>1</v>
      </c>
      <c r="AV267" s="130" t="s">
        <v>342</v>
      </c>
      <c r="AW267" s="130" t="s">
        <v>44</v>
      </c>
      <c r="AX267" s="130">
        <v>-106</v>
      </c>
      <c r="AY267" s="130">
        <v>1</v>
      </c>
      <c r="BA267" s="130" t="s">
        <v>163</v>
      </c>
      <c r="BB267" s="130" t="s">
        <v>348</v>
      </c>
      <c r="BC267" s="130">
        <v>30</v>
      </c>
      <c r="BD267" s="130">
        <v>1</v>
      </c>
      <c r="BE267" s="130">
        <v>60</v>
      </c>
      <c r="BF267" s="130" t="s">
        <v>242</v>
      </c>
      <c r="BG267" s="130">
        <v>60</v>
      </c>
      <c r="BH267" s="130">
        <v>1</v>
      </c>
      <c r="BI267" s="130">
        <v>62500</v>
      </c>
      <c r="BJ267" s="130">
        <v>0.105</v>
      </c>
      <c r="BK267" s="130">
        <v>1.5</v>
      </c>
      <c r="BL267" s="130">
        <v>0.5</v>
      </c>
      <c r="BM267" s="16">
        <f t="shared" si="24"/>
        <v>30</v>
      </c>
      <c r="BN267" s="130">
        <v>2</v>
      </c>
      <c r="BO267" s="130">
        <v>-4</v>
      </c>
      <c r="BP267" s="130">
        <v>4</v>
      </c>
      <c r="BQ267" s="130">
        <v>15</v>
      </c>
      <c r="BR267" s="130">
        <v>99</v>
      </c>
      <c r="BT267" s="130" t="s">
        <v>363</v>
      </c>
      <c r="DM267" s="130" t="s">
        <v>363</v>
      </c>
      <c r="EC267" s="130" t="s">
        <v>36</v>
      </c>
      <c r="ED267" s="130">
        <v>8</v>
      </c>
      <c r="EE267" s="130">
        <v>4</v>
      </c>
      <c r="EF267" s="130">
        <v>4</v>
      </c>
      <c r="EN267" s="138" t="s">
        <v>364</v>
      </c>
      <c r="EP267" s="130" t="s">
        <v>333</v>
      </c>
      <c r="EX267" s="130" t="s">
        <v>159</v>
      </c>
      <c r="EY267" s="130">
        <v>5</v>
      </c>
      <c r="FA267" s="130">
        <v>5</v>
      </c>
      <c r="FD267" s="139">
        <v>0.96050000000000002</v>
      </c>
      <c r="GH267" s="139">
        <v>0.23569999999999999</v>
      </c>
      <c r="GI267" s="139">
        <v>0.25679999999999997</v>
      </c>
      <c r="GJ267" s="139">
        <v>0.2437</v>
      </c>
      <c r="GK267" s="139">
        <v>0.1789</v>
      </c>
      <c r="GM267" s="139">
        <v>0.23569999999999999</v>
      </c>
      <c r="GN267" s="139">
        <v>0.25679999999999997</v>
      </c>
      <c r="GO267" s="139">
        <v>0.2437</v>
      </c>
      <c r="GP267" s="139">
        <v>0.1789</v>
      </c>
      <c r="GW267" s="131"/>
    </row>
    <row r="268" spans="1:205" s="130" customFormat="1" x14ac:dyDescent="0.2">
      <c r="A268" s="130" t="s">
        <v>361</v>
      </c>
      <c r="B268" s="130" t="s">
        <v>362</v>
      </c>
      <c r="C268" s="130" t="s">
        <v>16</v>
      </c>
      <c r="D268" s="130" t="s">
        <v>0</v>
      </c>
      <c r="E268" s="130" t="s">
        <v>344</v>
      </c>
      <c r="F268" s="130">
        <v>1</v>
      </c>
      <c r="G268" s="130">
        <v>100</v>
      </c>
      <c r="H268" s="130" t="s">
        <v>14</v>
      </c>
      <c r="I268" s="131" t="s">
        <v>47</v>
      </c>
      <c r="J268" s="130">
        <v>90</v>
      </c>
      <c r="L268" s="130" t="s">
        <v>9</v>
      </c>
      <c r="O268" s="130" t="s">
        <v>54</v>
      </c>
      <c r="P268" s="130" t="s">
        <v>155</v>
      </c>
      <c r="R268" s="130" t="s">
        <v>156</v>
      </c>
      <c r="U268" s="130" t="s">
        <v>156</v>
      </c>
      <c r="X268" s="130" t="s">
        <v>156</v>
      </c>
      <c r="AA268" s="130" t="s">
        <v>42</v>
      </c>
      <c r="AB268" s="130">
        <v>0.9</v>
      </c>
      <c r="AE268" s="130">
        <v>0.1</v>
      </c>
      <c r="AF268" s="130">
        <v>4</v>
      </c>
      <c r="AH268" s="130">
        <v>400</v>
      </c>
      <c r="AI268" s="130">
        <v>3</v>
      </c>
      <c r="AJ268" s="130">
        <v>1</v>
      </c>
      <c r="AL268" s="130">
        <v>400</v>
      </c>
      <c r="AM268" s="130">
        <v>2</v>
      </c>
      <c r="AO268" s="130">
        <v>1</v>
      </c>
      <c r="AP268" s="130">
        <v>3</v>
      </c>
      <c r="AQ268" s="130">
        <v>4</v>
      </c>
      <c r="AS268" s="130">
        <v>1</v>
      </c>
      <c r="AT268" s="130">
        <v>1</v>
      </c>
      <c r="AV268" s="130" t="s">
        <v>342</v>
      </c>
      <c r="AW268" s="130" t="s">
        <v>44</v>
      </c>
      <c r="AX268" s="130">
        <v>-106</v>
      </c>
      <c r="AY268" s="130">
        <v>1</v>
      </c>
      <c r="BA268" s="130" t="s">
        <v>163</v>
      </c>
      <c r="BB268" s="130" t="s">
        <v>348</v>
      </c>
      <c r="BC268" s="130">
        <v>30</v>
      </c>
      <c r="BD268" s="130">
        <v>1</v>
      </c>
      <c r="BE268" s="130">
        <v>60</v>
      </c>
      <c r="BF268" s="130" t="s">
        <v>242</v>
      </c>
      <c r="BG268" s="130">
        <v>60</v>
      </c>
      <c r="BH268" s="130">
        <v>1</v>
      </c>
      <c r="BI268" s="130">
        <v>62500</v>
      </c>
      <c r="BJ268" s="130">
        <v>0.105</v>
      </c>
      <c r="BK268" s="130">
        <v>1.5</v>
      </c>
      <c r="BL268" s="130">
        <v>0.5</v>
      </c>
      <c r="BM268" s="16">
        <f t="shared" si="24"/>
        <v>30</v>
      </c>
      <c r="BN268" s="130">
        <v>2</v>
      </c>
      <c r="BO268" s="130">
        <v>-4</v>
      </c>
      <c r="BP268" s="130">
        <v>4</v>
      </c>
      <c r="BQ268" s="130">
        <v>15</v>
      </c>
      <c r="BR268" s="130">
        <v>99</v>
      </c>
      <c r="BT268" s="130" t="s">
        <v>363</v>
      </c>
      <c r="DM268" s="130" t="s">
        <v>363</v>
      </c>
      <c r="EC268" s="130" t="s">
        <v>36</v>
      </c>
      <c r="ED268" s="130">
        <v>16</v>
      </c>
      <c r="EE268" s="130">
        <v>8</v>
      </c>
      <c r="EF268" s="130">
        <v>8</v>
      </c>
      <c r="EN268" s="138" t="s">
        <v>364</v>
      </c>
      <c r="EP268" s="130" t="s">
        <v>333</v>
      </c>
      <c r="EX268" s="130" t="s">
        <v>159</v>
      </c>
      <c r="EY268" s="130">
        <v>5</v>
      </c>
      <c r="FA268" s="130">
        <v>5</v>
      </c>
      <c r="FD268" s="139">
        <v>0.94330000000000003</v>
      </c>
      <c r="GH268" s="139">
        <v>0.15229999999999999</v>
      </c>
      <c r="GI268" s="139">
        <v>0.1734</v>
      </c>
      <c r="GJ268" s="139">
        <v>0.15809999999999999</v>
      </c>
      <c r="GK268" s="139">
        <v>0.1052</v>
      </c>
      <c r="GM268" s="139">
        <v>0.15229999999999999</v>
      </c>
      <c r="GN268" s="139">
        <v>0.1734</v>
      </c>
      <c r="GO268" s="139">
        <v>0.15809999999999999</v>
      </c>
      <c r="GP268" s="139">
        <v>0.1052</v>
      </c>
      <c r="GW268" s="131"/>
    </row>
    <row r="269" spans="1:205" s="130" customFormat="1" x14ac:dyDescent="0.2">
      <c r="A269" s="130" t="s">
        <v>361</v>
      </c>
      <c r="B269" s="130" t="s">
        <v>362</v>
      </c>
      <c r="C269" s="130" t="s">
        <v>16</v>
      </c>
      <c r="D269" s="130" t="s">
        <v>0</v>
      </c>
      <c r="E269" s="130" t="s">
        <v>344</v>
      </c>
      <c r="F269" s="130">
        <v>1</v>
      </c>
      <c r="G269" s="130">
        <v>100</v>
      </c>
      <c r="H269" s="130" t="s">
        <v>14</v>
      </c>
      <c r="I269" s="131" t="s">
        <v>47</v>
      </c>
      <c r="J269" s="130">
        <v>90</v>
      </c>
      <c r="L269" s="130" t="s">
        <v>9</v>
      </c>
      <c r="O269" s="130" t="s">
        <v>54</v>
      </c>
      <c r="P269" s="130" t="s">
        <v>155</v>
      </c>
      <c r="R269" s="130" t="s">
        <v>156</v>
      </c>
      <c r="U269" s="130" t="s">
        <v>156</v>
      </c>
      <c r="X269" s="130" t="s">
        <v>156</v>
      </c>
      <c r="AA269" s="130" t="s">
        <v>42</v>
      </c>
      <c r="AB269" s="130">
        <v>0.9</v>
      </c>
      <c r="AE269" s="130">
        <v>0.1</v>
      </c>
      <c r="AF269" s="130">
        <v>4</v>
      </c>
      <c r="AH269" s="130">
        <v>400</v>
      </c>
      <c r="AI269" s="130">
        <v>3</v>
      </c>
      <c r="AJ269" s="130">
        <v>1</v>
      </c>
      <c r="AL269" s="130">
        <v>400</v>
      </c>
      <c r="AM269" s="130">
        <v>2</v>
      </c>
      <c r="AO269" s="130">
        <v>1</v>
      </c>
      <c r="AP269" s="130">
        <v>3</v>
      </c>
      <c r="AQ269" s="130">
        <v>4</v>
      </c>
      <c r="AS269" s="130">
        <v>1</v>
      </c>
      <c r="AT269" s="130">
        <v>1</v>
      </c>
      <c r="AV269" s="130" t="s">
        <v>342</v>
      </c>
      <c r="AW269" s="130" t="s">
        <v>44</v>
      </c>
      <c r="AX269" s="130">
        <v>-106</v>
      </c>
      <c r="AY269" s="130">
        <v>1</v>
      </c>
      <c r="BA269" s="130" t="s">
        <v>163</v>
      </c>
      <c r="BB269" s="130" t="s">
        <v>365</v>
      </c>
      <c r="BC269" s="130">
        <v>30</v>
      </c>
      <c r="BD269" s="130">
        <v>1</v>
      </c>
      <c r="BE269" s="130">
        <v>60</v>
      </c>
      <c r="BF269" s="130" t="s">
        <v>242</v>
      </c>
      <c r="BG269" s="130">
        <v>60</v>
      </c>
      <c r="BH269" s="130">
        <v>1</v>
      </c>
      <c r="BI269" s="130">
        <v>62500</v>
      </c>
      <c r="BJ269" s="130">
        <v>0.105</v>
      </c>
      <c r="BK269" s="130">
        <v>1.5</v>
      </c>
      <c r="BL269" s="130">
        <v>0.5</v>
      </c>
      <c r="BM269" s="16">
        <f t="shared" si="24"/>
        <v>30</v>
      </c>
      <c r="BN269" s="130">
        <v>2</v>
      </c>
      <c r="BO269" s="130">
        <v>-4</v>
      </c>
      <c r="BP269" s="130">
        <v>4</v>
      </c>
      <c r="BQ269" s="130">
        <v>10</v>
      </c>
      <c r="BR269" s="130">
        <v>99</v>
      </c>
      <c r="BT269" s="130" t="s">
        <v>363</v>
      </c>
      <c r="DM269" s="130" t="s">
        <v>363</v>
      </c>
      <c r="EC269" s="130" t="s">
        <v>36</v>
      </c>
      <c r="ED269" s="130">
        <v>4</v>
      </c>
      <c r="EE269" s="130">
        <v>2</v>
      </c>
      <c r="EF269" s="130">
        <v>2</v>
      </c>
      <c r="EN269" s="138" t="s">
        <v>364</v>
      </c>
      <c r="EP269" s="130" t="s">
        <v>333</v>
      </c>
      <c r="EX269" s="130" t="s">
        <v>159</v>
      </c>
      <c r="EY269" s="130">
        <v>5</v>
      </c>
      <c r="FA269" s="130">
        <v>5</v>
      </c>
      <c r="FD269" s="139">
        <v>0.89329999999999998</v>
      </c>
      <c r="GH269" s="139">
        <v>0.27089999999999997</v>
      </c>
      <c r="GI269" s="139">
        <v>0.28489999999999999</v>
      </c>
      <c r="GJ269" s="139">
        <v>0.28050000000000003</v>
      </c>
      <c r="GK269" s="139">
        <v>0.221</v>
      </c>
      <c r="GM269" s="139">
        <v>0.28160000000000002</v>
      </c>
      <c r="GN269" s="139">
        <v>0.28520000000000001</v>
      </c>
      <c r="GO269" s="139">
        <v>0.28310000000000002</v>
      </c>
      <c r="GP269" s="139">
        <v>0.27689999999999998</v>
      </c>
      <c r="GW269" s="131"/>
    </row>
    <row r="270" spans="1:205" s="130" customFormat="1" x14ac:dyDescent="0.2">
      <c r="A270" s="130" t="s">
        <v>361</v>
      </c>
      <c r="B270" s="130" t="s">
        <v>362</v>
      </c>
      <c r="C270" s="130" t="s">
        <v>16</v>
      </c>
      <c r="D270" s="130" t="s">
        <v>0</v>
      </c>
      <c r="E270" s="130" t="s">
        <v>344</v>
      </c>
      <c r="F270" s="130">
        <v>1</v>
      </c>
      <c r="G270" s="130">
        <v>100</v>
      </c>
      <c r="H270" s="130" t="s">
        <v>14</v>
      </c>
      <c r="I270" s="131" t="s">
        <v>47</v>
      </c>
      <c r="J270" s="130">
        <v>90</v>
      </c>
      <c r="L270" s="130" t="s">
        <v>9</v>
      </c>
      <c r="O270" s="130" t="s">
        <v>54</v>
      </c>
      <c r="P270" s="130" t="s">
        <v>155</v>
      </c>
      <c r="R270" s="130" t="s">
        <v>156</v>
      </c>
      <c r="U270" s="130" t="s">
        <v>156</v>
      </c>
      <c r="X270" s="130" t="s">
        <v>156</v>
      </c>
      <c r="AA270" s="130" t="s">
        <v>42</v>
      </c>
      <c r="AB270" s="130">
        <v>0.9</v>
      </c>
      <c r="AE270" s="130">
        <v>0.1</v>
      </c>
      <c r="AF270" s="130">
        <v>4</v>
      </c>
      <c r="AH270" s="130">
        <v>400</v>
      </c>
      <c r="AI270" s="130">
        <v>3</v>
      </c>
      <c r="AJ270" s="130">
        <v>1</v>
      </c>
      <c r="AL270" s="130">
        <v>400</v>
      </c>
      <c r="AM270" s="130">
        <v>2</v>
      </c>
      <c r="AO270" s="130">
        <v>1</v>
      </c>
      <c r="AP270" s="130">
        <v>3</v>
      </c>
      <c r="AQ270" s="130">
        <v>4</v>
      </c>
      <c r="AS270" s="130">
        <v>1</v>
      </c>
      <c r="AT270" s="130">
        <v>1</v>
      </c>
      <c r="AV270" s="130" t="s">
        <v>342</v>
      </c>
      <c r="AW270" s="130" t="s">
        <v>44</v>
      </c>
      <c r="AX270" s="130">
        <v>-106</v>
      </c>
      <c r="AY270" s="130">
        <v>1</v>
      </c>
      <c r="BA270" s="130" t="s">
        <v>163</v>
      </c>
      <c r="BB270" s="130" t="s">
        <v>365</v>
      </c>
      <c r="BC270" s="130">
        <v>30</v>
      </c>
      <c r="BD270" s="130">
        <v>1</v>
      </c>
      <c r="BE270" s="130">
        <v>60</v>
      </c>
      <c r="BF270" s="130" t="s">
        <v>242</v>
      </c>
      <c r="BG270" s="130">
        <v>60</v>
      </c>
      <c r="BH270" s="130">
        <v>1</v>
      </c>
      <c r="BI270" s="130">
        <v>62500</v>
      </c>
      <c r="BJ270" s="130">
        <v>0.105</v>
      </c>
      <c r="BK270" s="130">
        <v>1.5</v>
      </c>
      <c r="BL270" s="130">
        <v>0.5</v>
      </c>
      <c r="BM270" s="16">
        <f t="shared" si="24"/>
        <v>30</v>
      </c>
      <c r="BN270" s="130">
        <v>2</v>
      </c>
      <c r="BO270" s="130">
        <v>-4</v>
      </c>
      <c r="BP270" s="130">
        <v>4</v>
      </c>
      <c r="BQ270" s="130">
        <v>10</v>
      </c>
      <c r="BR270" s="130">
        <v>99</v>
      </c>
      <c r="BT270" s="130" t="s">
        <v>363</v>
      </c>
      <c r="DM270" s="130" t="s">
        <v>363</v>
      </c>
      <c r="EC270" s="130" t="s">
        <v>36</v>
      </c>
      <c r="ED270" s="130">
        <v>8</v>
      </c>
      <c r="EE270" s="130">
        <v>4</v>
      </c>
      <c r="EF270" s="130">
        <v>4</v>
      </c>
      <c r="EN270" s="138" t="s">
        <v>364</v>
      </c>
      <c r="EP270" s="130" t="s">
        <v>333</v>
      </c>
      <c r="EX270" s="130" t="s">
        <v>159</v>
      </c>
      <c r="EY270" s="130">
        <v>5</v>
      </c>
      <c r="FA270" s="130">
        <v>5</v>
      </c>
      <c r="FD270" s="139">
        <v>0.84</v>
      </c>
      <c r="GH270" s="139">
        <v>0.23569999999999999</v>
      </c>
      <c r="GI270" s="139">
        <v>0.25679999999999997</v>
      </c>
      <c r="GJ270" s="139">
        <v>0.2437</v>
      </c>
      <c r="GK270" s="139">
        <v>0.1789</v>
      </c>
      <c r="GM270" s="139">
        <v>0.24909999999999999</v>
      </c>
      <c r="GN270" s="139">
        <v>0.25990000000000002</v>
      </c>
      <c r="GO270" s="139">
        <v>0.25009999999999999</v>
      </c>
      <c r="GP270" s="139">
        <v>0.2374</v>
      </c>
      <c r="GW270" s="131"/>
    </row>
    <row r="271" spans="1:205" s="130" customFormat="1" x14ac:dyDescent="0.2">
      <c r="A271" s="130" t="s">
        <v>361</v>
      </c>
      <c r="B271" s="130" t="s">
        <v>362</v>
      </c>
      <c r="C271" s="130" t="s">
        <v>16</v>
      </c>
      <c r="D271" s="130" t="s">
        <v>0</v>
      </c>
      <c r="E271" s="130" t="s">
        <v>344</v>
      </c>
      <c r="F271" s="130">
        <v>1</v>
      </c>
      <c r="G271" s="130">
        <v>100</v>
      </c>
      <c r="H271" s="130" t="s">
        <v>14</v>
      </c>
      <c r="I271" s="131" t="s">
        <v>47</v>
      </c>
      <c r="J271" s="130">
        <v>90</v>
      </c>
      <c r="L271" s="130" t="s">
        <v>9</v>
      </c>
      <c r="O271" s="130" t="s">
        <v>54</v>
      </c>
      <c r="P271" s="130" t="s">
        <v>155</v>
      </c>
      <c r="R271" s="130" t="s">
        <v>156</v>
      </c>
      <c r="U271" s="130" t="s">
        <v>156</v>
      </c>
      <c r="X271" s="130" t="s">
        <v>156</v>
      </c>
      <c r="AA271" s="130" t="s">
        <v>42</v>
      </c>
      <c r="AB271" s="130">
        <v>0.9</v>
      </c>
      <c r="AE271" s="130">
        <v>0.1</v>
      </c>
      <c r="AF271" s="130">
        <v>4</v>
      </c>
      <c r="AH271" s="130">
        <v>400</v>
      </c>
      <c r="AI271" s="130">
        <v>3</v>
      </c>
      <c r="AJ271" s="130">
        <v>1</v>
      </c>
      <c r="AL271" s="130">
        <v>400</v>
      </c>
      <c r="AM271" s="130">
        <v>2</v>
      </c>
      <c r="AO271" s="130">
        <v>1</v>
      </c>
      <c r="AP271" s="130">
        <v>3</v>
      </c>
      <c r="AQ271" s="130">
        <v>4</v>
      </c>
      <c r="AS271" s="130">
        <v>1</v>
      </c>
      <c r="AT271" s="130">
        <v>1</v>
      </c>
      <c r="AV271" s="130" t="s">
        <v>342</v>
      </c>
      <c r="AW271" s="130" t="s">
        <v>44</v>
      </c>
      <c r="AX271" s="130">
        <v>-106</v>
      </c>
      <c r="AY271" s="130">
        <v>1</v>
      </c>
      <c r="BA271" s="130" t="s">
        <v>163</v>
      </c>
      <c r="BB271" s="130" t="s">
        <v>365</v>
      </c>
      <c r="BC271" s="130">
        <v>30</v>
      </c>
      <c r="BD271" s="130">
        <v>1</v>
      </c>
      <c r="BE271" s="130">
        <v>60</v>
      </c>
      <c r="BF271" s="130" t="s">
        <v>242</v>
      </c>
      <c r="BG271" s="130">
        <v>60</v>
      </c>
      <c r="BH271" s="130">
        <v>1</v>
      </c>
      <c r="BI271" s="130">
        <v>62500</v>
      </c>
      <c r="BJ271" s="130">
        <v>0.105</v>
      </c>
      <c r="BK271" s="130">
        <v>1.5</v>
      </c>
      <c r="BL271" s="130">
        <v>0.5</v>
      </c>
      <c r="BM271" s="16">
        <f t="shared" si="24"/>
        <v>30</v>
      </c>
      <c r="BN271" s="130">
        <v>2</v>
      </c>
      <c r="BO271" s="130">
        <v>-4</v>
      </c>
      <c r="BP271" s="130">
        <v>4</v>
      </c>
      <c r="BQ271" s="130">
        <v>10</v>
      </c>
      <c r="BR271" s="130">
        <v>99</v>
      </c>
      <c r="BT271" s="130" t="s">
        <v>363</v>
      </c>
      <c r="DM271" s="130" t="s">
        <v>363</v>
      </c>
      <c r="EC271" s="130" t="s">
        <v>36</v>
      </c>
      <c r="ED271" s="130">
        <v>16</v>
      </c>
      <c r="EE271" s="130">
        <v>8</v>
      </c>
      <c r="EF271" s="130">
        <v>8</v>
      </c>
      <c r="EN271" s="138" t="s">
        <v>364</v>
      </c>
      <c r="EP271" s="130" t="s">
        <v>333</v>
      </c>
      <c r="EX271" s="130" t="s">
        <v>159</v>
      </c>
      <c r="EY271" s="130">
        <v>5</v>
      </c>
      <c r="FA271" s="130">
        <v>5</v>
      </c>
      <c r="FD271" s="139">
        <v>5.0000000000000001E-3</v>
      </c>
      <c r="GH271" s="139">
        <v>0.15229999999999999</v>
      </c>
      <c r="GI271" s="139">
        <v>0.1734</v>
      </c>
      <c r="GJ271" s="139">
        <v>0.15809999999999999</v>
      </c>
      <c r="GK271" s="139">
        <v>0.1052</v>
      </c>
      <c r="GM271" s="139">
        <v>0</v>
      </c>
      <c r="GN271" s="139">
        <v>0</v>
      </c>
      <c r="GO271" s="139">
        <v>0</v>
      </c>
      <c r="GP271" s="139">
        <v>0</v>
      </c>
      <c r="GW271" s="131"/>
    </row>
    <row r="272" spans="1:205" s="130" customFormat="1" x14ac:dyDescent="0.2">
      <c r="A272" s="130" t="s">
        <v>361</v>
      </c>
      <c r="B272" s="130" t="s">
        <v>362</v>
      </c>
      <c r="C272" s="130" t="s">
        <v>16</v>
      </c>
      <c r="D272" s="130" t="s">
        <v>0</v>
      </c>
      <c r="E272" s="130" t="s">
        <v>344</v>
      </c>
      <c r="F272" s="130">
        <v>1</v>
      </c>
      <c r="G272" s="130">
        <v>100</v>
      </c>
      <c r="H272" s="130" t="s">
        <v>14</v>
      </c>
      <c r="I272" s="131" t="s">
        <v>47</v>
      </c>
      <c r="J272" s="130">
        <v>90</v>
      </c>
      <c r="L272" s="130" t="s">
        <v>9</v>
      </c>
      <c r="O272" s="130" t="s">
        <v>54</v>
      </c>
      <c r="P272" s="130" t="s">
        <v>155</v>
      </c>
      <c r="R272" s="130" t="s">
        <v>156</v>
      </c>
      <c r="U272" s="130" t="s">
        <v>156</v>
      </c>
      <c r="X272" s="130" t="s">
        <v>156</v>
      </c>
      <c r="AA272" s="130" t="s">
        <v>42</v>
      </c>
      <c r="AB272" s="130">
        <v>0.9</v>
      </c>
      <c r="AE272" s="130">
        <v>0.1</v>
      </c>
      <c r="AF272" s="130">
        <v>4</v>
      </c>
      <c r="AH272" s="130">
        <v>400</v>
      </c>
      <c r="AI272" s="130">
        <v>3</v>
      </c>
      <c r="AJ272" s="130">
        <v>1</v>
      </c>
      <c r="AL272" s="130">
        <v>400</v>
      </c>
      <c r="AM272" s="130">
        <v>2</v>
      </c>
      <c r="AO272" s="130">
        <v>1</v>
      </c>
      <c r="AP272" s="130">
        <v>3</v>
      </c>
      <c r="AQ272" s="130">
        <v>4</v>
      </c>
      <c r="AS272" s="130">
        <v>1</v>
      </c>
      <c r="AT272" s="130">
        <v>1</v>
      </c>
      <c r="AV272" s="130" t="s">
        <v>342</v>
      </c>
      <c r="AW272" s="130" t="s">
        <v>44</v>
      </c>
      <c r="AX272" s="130">
        <v>-106</v>
      </c>
      <c r="AY272" s="130">
        <v>1</v>
      </c>
      <c r="BA272" s="130" t="s">
        <v>163</v>
      </c>
      <c r="BB272" s="130" t="s">
        <v>365</v>
      </c>
      <c r="BC272" s="130">
        <v>45</v>
      </c>
      <c r="BD272" s="130">
        <v>1</v>
      </c>
      <c r="BE272" s="130">
        <v>60</v>
      </c>
      <c r="BF272" s="130" t="s">
        <v>242</v>
      </c>
      <c r="BG272" s="130">
        <v>60</v>
      </c>
      <c r="BH272" s="130">
        <v>1</v>
      </c>
      <c r="BI272" s="130">
        <v>93750</v>
      </c>
      <c r="BJ272" s="130">
        <v>0.105</v>
      </c>
      <c r="BK272" s="130">
        <v>1.5</v>
      </c>
      <c r="BL272" s="130">
        <v>0.5</v>
      </c>
      <c r="BM272" s="16">
        <v>45</v>
      </c>
      <c r="BN272" s="130">
        <v>2</v>
      </c>
      <c r="BO272" s="130">
        <v>-4</v>
      </c>
      <c r="BP272" s="130">
        <v>4</v>
      </c>
      <c r="BQ272" s="130">
        <v>10</v>
      </c>
      <c r="BR272" s="130">
        <v>99</v>
      </c>
      <c r="BT272" s="130" t="s">
        <v>363</v>
      </c>
      <c r="DM272" s="130" t="s">
        <v>363</v>
      </c>
      <c r="EC272" s="130" t="s">
        <v>36</v>
      </c>
      <c r="ED272" s="130">
        <v>4</v>
      </c>
      <c r="EE272" s="130">
        <v>2</v>
      </c>
      <c r="EF272" s="130">
        <v>2</v>
      </c>
      <c r="EN272" s="138" t="s">
        <v>364</v>
      </c>
      <c r="EP272" s="130" t="s">
        <v>333</v>
      </c>
      <c r="EX272" s="130" t="s">
        <v>159</v>
      </c>
      <c r="EY272" s="130">
        <v>3</v>
      </c>
      <c r="FA272" s="130">
        <v>3</v>
      </c>
      <c r="FD272" s="139">
        <v>0.94720000000000004</v>
      </c>
      <c r="GH272" s="139">
        <v>0.2545</v>
      </c>
      <c r="GI272" s="139">
        <v>0.26040000000000002</v>
      </c>
      <c r="GJ272" s="139">
        <v>0.25800000000000001</v>
      </c>
      <c r="GK272" s="139">
        <v>0.23050000000000001</v>
      </c>
      <c r="GM272" s="139">
        <v>0.2545</v>
      </c>
      <c r="GN272" s="139">
        <v>0.26040000000000002</v>
      </c>
      <c r="GO272" s="139">
        <v>0.25800000000000001</v>
      </c>
      <c r="GP272" s="139">
        <v>0.23050000000000001</v>
      </c>
      <c r="GW272" s="131"/>
    </row>
    <row r="273" spans="1:205" s="130" customFormat="1" x14ac:dyDescent="0.2">
      <c r="A273" s="130" t="s">
        <v>361</v>
      </c>
      <c r="B273" s="130" t="s">
        <v>362</v>
      </c>
      <c r="C273" s="130" t="s">
        <v>16</v>
      </c>
      <c r="D273" s="130" t="s">
        <v>0</v>
      </c>
      <c r="E273" s="130" t="s">
        <v>344</v>
      </c>
      <c r="F273" s="130">
        <v>1</v>
      </c>
      <c r="G273" s="130">
        <v>100</v>
      </c>
      <c r="H273" s="130" t="s">
        <v>14</v>
      </c>
      <c r="I273" s="131" t="s">
        <v>47</v>
      </c>
      <c r="J273" s="130">
        <v>90</v>
      </c>
      <c r="L273" s="130" t="s">
        <v>9</v>
      </c>
      <c r="O273" s="130" t="s">
        <v>54</v>
      </c>
      <c r="P273" s="130" t="s">
        <v>155</v>
      </c>
      <c r="R273" s="130" t="s">
        <v>156</v>
      </c>
      <c r="U273" s="130" t="s">
        <v>156</v>
      </c>
      <c r="X273" s="130" t="s">
        <v>156</v>
      </c>
      <c r="AA273" s="130" t="s">
        <v>42</v>
      </c>
      <c r="AB273" s="130">
        <v>0.9</v>
      </c>
      <c r="AE273" s="130">
        <v>0.1</v>
      </c>
      <c r="AF273" s="130">
        <v>4</v>
      </c>
      <c r="AH273" s="130">
        <v>400</v>
      </c>
      <c r="AI273" s="130">
        <v>3</v>
      </c>
      <c r="AJ273" s="130">
        <v>1</v>
      </c>
      <c r="AL273" s="130">
        <v>400</v>
      </c>
      <c r="AM273" s="130">
        <v>2</v>
      </c>
      <c r="AO273" s="130">
        <v>1</v>
      </c>
      <c r="AP273" s="130">
        <v>3</v>
      </c>
      <c r="AQ273" s="130">
        <v>4</v>
      </c>
      <c r="AS273" s="130">
        <v>1</v>
      </c>
      <c r="AT273" s="130">
        <v>1</v>
      </c>
      <c r="AV273" s="130" t="s">
        <v>342</v>
      </c>
      <c r="AW273" s="130" t="s">
        <v>44</v>
      </c>
      <c r="AX273" s="130">
        <v>-106</v>
      </c>
      <c r="AY273" s="130">
        <v>1</v>
      </c>
      <c r="BA273" s="130" t="s">
        <v>163</v>
      </c>
      <c r="BB273" s="130" t="s">
        <v>365</v>
      </c>
      <c r="BC273" s="130">
        <v>45</v>
      </c>
      <c r="BD273" s="130">
        <v>1</v>
      </c>
      <c r="BE273" s="130">
        <v>60</v>
      </c>
      <c r="BF273" s="130" t="s">
        <v>242</v>
      </c>
      <c r="BG273" s="130">
        <v>60</v>
      </c>
      <c r="BH273" s="130">
        <v>1</v>
      </c>
      <c r="BI273" s="130">
        <v>93750</v>
      </c>
      <c r="BJ273" s="130">
        <v>0.105</v>
      </c>
      <c r="BK273" s="130">
        <v>1.5</v>
      </c>
      <c r="BL273" s="130">
        <v>0.5</v>
      </c>
      <c r="BM273" s="16">
        <v>45</v>
      </c>
      <c r="BN273" s="130">
        <v>2</v>
      </c>
      <c r="BO273" s="130">
        <v>-4</v>
      </c>
      <c r="BP273" s="130">
        <v>4</v>
      </c>
      <c r="BQ273" s="130">
        <v>10</v>
      </c>
      <c r="BR273" s="130">
        <v>99</v>
      </c>
      <c r="BT273" s="130" t="s">
        <v>363</v>
      </c>
      <c r="DM273" s="130" t="s">
        <v>363</v>
      </c>
      <c r="EC273" s="130" t="s">
        <v>36</v>
      </c>
      <c r="ED273" s="130">
        <v>8</v>
      </c>
      <c r="EE273" s="130">
        <v>4</v>
      </c>
      <c r="EF273" s="130">
        <v>4</v>
      </c>
      <c r="EN273" s="138" t="s">
        <v>364</v>
      </c>
      <c r="EP273" s="130" t="s">
        <v>333</v>
      </c>
      <c r="EX273" s="130" t="s">
        <v>159</v>
      </c>
      <c r="EY273" s="130">
        <v>3</v>
      </c>
      <c r="FA273" s="130">
        <v>3</v>
      </c>
      <c r="FD273" s="139">
        <v>0.83879999999999999</v>
      </c>
      <c r="GH273" s="139">
        <v>0.2104</v>
      </c>
      <c r="GI273" s="139">
        <v>0.22559999999999999</v>
      </c>
      <c r="GJ273" s="139">
        <v>0.2135</v>
      </c>
      <c r="GK273" s="139">
        <v>0.1817</v>
      </c>
      <c r="GM273" s="139">
        <v>0.2031</v>
      </c>
      <c r="GN273" s="139">
        <v>0.2235</v>
      </c>
      <c r="GO273" s="139">
        <v>0.21160000000000001</v>
      </c>
      <c r="GP273" s="139">
        <v>0.1515</v>
      </c>
      <c r="GW273" s="131"/>
    </row>
    <row r="274" spans="1:205" s="130" customFormat="1" x14ac:dyDescent="0.2">
      <c r="A274" s="130" t="s">
        <v>361</v>
      </c>
      <c r="B274" s="130" t="s">
        <v>362</v>
      </c>
      <c r="C274" s="130" t="s">
        <v>16</v>
      </c>
      <c r="D274" s="130" t="s">
        <v>0</v>
      </c>
      <c r="E274" s="130" t="s">
        <v>344</v>
      </c>
      <c r="F274" s="130">
        <v>1</v>
      </c>
      <c r="G274" s="130">
        <v>100</v>
      </c>
      <c r="H274" s="130" t="s">
        <v>14</v>
      </c>
      <c r="I274" s="131" t="s">
        <v>47</v>
      </c>
      <c r="J274" s="130">
        <v>90</v>
      </c>
      <c r="L274" s="130" t="s">
        <v>9</v>
      </c>
      <c r="O274" s="130" t="s">
        <v>54</v>
      </c>
      <c r="P274" s="130" t="s">
        <v>155</v>
      </c>
      <c r="R274" s="130" t="s">
        <v>156</v>
      </c>
      <c r="U274" s="130" t="s">
        <v>156</v>
      </c>
      <c r="X274" s="130" t="s">
        <v>156</v>
      </c>
      <c r="AA274" s="130" t="s">
        <v>42</v>
      </c>
      <c r="AB274" s="130">
        <v>0.9</v>
      </c>
      <c r="AE274" s="130">
        <v>0.1</v>
      </c>
      <c r="AF274" s="130">
        <v>4</v>
      </c>
      <c r="AH274" s="130">
        <v>400</v>
      </c>
      <c r="AI274" s="130">
        <v>3</v>
      </c>
      <c r="AJ274" s="130">
        <v>1</v>
      </c>
      <c r="AL274" s="130">
        <v>400</v>
      </c>
      <c r="AM274" s="130">
        <v>2</v>
      </c>
      <c r="AO274" s="130">
        <v>1</v>
      </c>
      <c r="AP274" s="130">
        <v>3</v>
      </c>
      <c r="AQ274" s="130">
        <v>4</v>
      </c>
      <c r="AS274" s="130">
        <v>1</v>
      </c>
      <c r="AT274" s="130">
        <v>1</v>
      </c>
      <c r="AV274" s="130" t="s">
        <v>342</v>
      </c>
      <c r="AW274" s="130" t="s">
        <v>44</v>
      </c>
      <c r="AX274" s="130">
        <v>-106</v>
      </c>
      <c r="AY274" s="130">
        <v>1</v>
      </c>
      <c r="BA274" s="130" t="s">
        <v>163</v>
      </c>
      <c r="BB274" s="130" t="s">
        <v>365</v>
      </c>
      <c r="BC274" s="130">
        <v>45</v>
      </c>
      <c r="BD274" s="130">
        <v>1</v>
      </c>
      <c r="BE274" s="130">
        <v>60</v>
      </c>
      <c r="BF274" s="130" t="s">
        <v>242</v>
      </c>
      <c r="BG274" s="130">
        <v>60</v>
      </c>
      <c r="BH274" s="130">
        <v>1</v>
      </c>
      <c r="BI274" s="130">
        <v>93750</v>
      </c>
      <c r="BJ274" s="130">
        <v>0.105</v>
      </c>
      <c r="BK274" s="130">
        <v>1.5</v>
      </c>
      <c r="BL274" s="130">
        <v>0.5</v>
      </c>
      <c r="BM274" s="16">
        <v>45</v>
      </c>
      <c r="BN274" s="130">
        <v>2</v>
      </c>
      <c r="BO274" s="130">
        <v>-4</v>
      </c>
      <c r="BP274" s="130">
        <v>4</v>
      </c>
      <c r="BQ274" s="130">
        <v>10</v>
      </c>
      <c r="BR274" s="130">
        <v>99</v>
      </c>
      <c r="BT274" s="130" t="s">
        <v>363</v>
      </c>
      <c r="DM274" s="130" t="s">
        <v>363</v>
      </c>
      <c r="EC274" s="130" t="s">
        <v>36</v>
      </c>
      <c r="ED274" s="130">
        <v>16</v>
      </c>
      <c r="EE274" s="130">
        <v>8</v>
      </c>
      <c r="EF274" s="130">
        <v>8</v>
      </c>
      <c r="EN274" s="138" t="s">
        <v>364</v>
      </c>
      <c r="EP274" s="130" t="s">
        <v>333</v>
      </c>
      <c r="EX274" s="130" t="s">
        <v>159</v>
      </c>
      <c r="EY274" s="130">
        <v>3</v>
      </c>
      <c r="FA274" s="130">
        <v>3</v>
      </c>
      <c r="FD274" s="139">
        <v>0</v>
      </c>
      <c r="GH274" s="139">
        <v>0.13039999999999999</v>
      </c>
      <c r="GI274" s="139">
        <v>0.14860000000000001</v>
      </c>
      <c r="GJ274" s="139">
        <v>0.13550000000000001</v>
      </c>
      <c r="GK274" s="139">
        <v>8.8800000000000004E-2</v>
      </c>
      <c r="GM274" s="139">
        <v>0</v>
      </c>
      <c r="GN274" s="139">
        <v>0</v>
      </c>
      <c r="GO274" s="139">
        <v>0</v>
      </c>
      <c r="GP274" s="139">
        <v>0</v>
      </c>
      <c r="GW274" s="131"/>
    </row>
    <row r="275" spans="1:205" s="130" customFormat="1" x14ac:dyDescent="0.2">
      <c r="A275" s="130" t="s">
        <v>361</v>
      </c>
      <c r="B275" s="130" t="s">
        <v>362</v>
      </c>
      <c r="C275" s="130" t="s">
        <v>19</v>
      </c>
      <c r="D275" s="130" t="s">
        <v>0</v>
      </c>
      <c r="E275" s="130" t="s">
        <v>344</v>
      </c>
      <c r="F275" s="130">
        <v>1</v>
      </c>
      <c r="G275" s="130">
        <v>100</v>
      </c>
      <c r="H275" s="130" t="s">
        <v>14</v>
      </c>
      <c r="I275" s="131" t="s">
        <v>48</v>
      </c>
      <c r="J275" s="130">
        <v>90</v>
      </c>
      <c r="L275" s="130" t="s">
        <v>9</v>
      </c>
      <c r="O275" s="130" t="s">
        <v>54</v>
      </c>
      <c r="P275" s="130" t="s">
        <v>155</v>
      </c>
      <c r="R275" s="130" t="s">
        <v>156</v>
      </c>
      <c r="U275" s="130" t="s">
        <v>156</v>
      </c>
      <c r="X275" s="130" t="s">
        <v>156</v>
      </c>
      <c r="AA275" s="130" t="s">
        <v>42</v>
      </c>
      <c r="AB275" s="130">
        <v>0.9</v>
      </c>
      <c r="AE275" s="130">
        <v>0.1</v>
      </c>
      <c r="AF275" s="130">
        <v>4</v>
      </c>
      <c r="AH275" s="130">
        <v>400</v>
      </c>
      <c r="AI275" s="130">
        <v>3</v>
      </c>
      <c r="AJ275" s="130">
        <v>1</v>
      </c>
      <c r="AL275" s="130">
        <v>400</v>
      </c>
      <c r="AM275" s="130">
        <v>2</v>
      </c>
      <c r="AO275" s="130">
        <v>1</v>
      </c>
      <c r="AP275" s="130">
        <v>3</v>
      </c>
      <c r="AQ275" s="130">
        <v>4</v>
      </c>
      <c r="AS275" s="130">
        <v>1</v>
      </c>
      <c r="AT275" s="130">
        <v>1</v>
      </c>
      <c r="AV275" s="130" t="s">
        <v>63</v>
      </c>
      <c r="AW275" s="130" t="s">
        <v>44</v>
      </c>
      <c r="AX275" s="130">
        <v>-106</v>
      </c>
      <c r="AY275" s="130">
        <v>1</v>
      </c>
      <c r="BA275" s="130" t="s">
        <v>163</v>
      </c>
      <c r="BB275" s="130" t="s">
        <v>348</v>
      </c>
      <c r="BC275" s="130">
        <v>30</v>
      </c>
      <c r="BD275" s="130">
        <v>1</v>
      </c>
      <c r="BE275" s="130">
        <v>60</v>
      </c>
      <c r="BF275" s="130" t="s">
        <v>242</v>
      </c>
      <c r="BG275" s="130">
        <v>60</v>
      </c>
      <c r="BH275" s="130">
        <v>1</v>
      </c>
      <c r="BI275" s="130">
        <v>62500</v>
      </c>
      <c r="BJ275" s="130">
        <v>0.105</v>
      </c>
      <c r="BK275" s="130">
        <v>1.5</v>
      </c>
      <c r="BL275" s="130">
        <v>0.5</v>
      </c>
      <c r="BM275" s="16">
        <f t="shared" ref="BM275:BM280" si="25">BG275*BI275*8*BH275/1000000</f>
        <v>30</v>
      </c>
      <c r="BN275" s="130">
        <v>2</v>
      </c>
      <c r="BO275" s="130">
        <v>-4</v>
      </c>
      <c r="BP275" s="130">
        <v>4</v>
      </c>
      <c r="BQ275" s="130">
        <v>15</v>
      </c>
      <c r="BR275" s="130">
        <v>99</v>
      </c>
      <c r="BT275" s="130" t="s">
        <v>363</v>
      </c>
      <c r="DM275" s="130" t="s">
        <v>363</v>
      </c>
      <c r="EC275" s="130" t="s">
        <v>36</v>
      </c>
      <c r="ED275" s="130">
        <v>4</v>
      </c>
      <c r="EE275" s="130">
        <v>2</v>
      </c>
      <c r="EF275" s="130">
        <v>2</v>
      </c>
      <c r="EN275" s="138" t="s">
        <v>364</v>
      </c>
      <c r="EP275" s="130" t="s">
        <v>333</v>
      </c>
      <c r="EX275" s="130" t="s">
        <v>159</v>
      </c>
      <c r="EY275" s="130">
        <v>10</v>
      </c>
      <c r="FA275" s="130">
        <v>10</v>
      </c>
      <c r="FD275" s="139">
        <v>1</v>
      </c>
      <c r="GH275" s="139">
        <v>0.25779999999999997</v>
      </c>
      <c r="GI275" s="139">
        <v>0.26250000000000001</v>
      </c>
      <c r="GJ275" s="139">
        <v>0.2581</v>
      </c>
      <c r="GK275" s="139">
        <v>0.25359999999999999</v>
      </c>
      <c r="GM275" s="139">
        <v>0.25779999999999997</v>
      </c>
      <c r="GN275" s="139">
        <v>0.26250000000000001</v>
      </c>
      <c r="GO275" s="139">
        <v>0.2581</v>
      </c>
      <c r="GP275" s="139">
        <v>0.25359999999999999</v>
      </c>
      <c r="GW275" s="131"/>
    </row>
    <row r="276" spans="1:205" s="130" customFormat="1" x14ac:dyDescent="0.2">
      <c r="A276" s="130" t="s">
        <v>361</v>
      </c>
      <c r="B276" s="130" t="s">
        <v>362</v>
      </c>
      <c r="C276" s="130" t="s">
        <v>19</v>
      </c>
      <c r="D276" s="130" t="s">
        <v>0</v>
      </c>
      <c r="E276" s="130" t="s">
        <v>344</v>
      </c>
      <c r="F276" s="130">
        <v>1</v>
      </c>
      <c r="G276" s="130">
        <v>100</v>
      </c>
      <c r="H276" s="130" t="s">
        <v>14</v>
      </c>
      <c r="I276" s="131" t="s">
        <v>48</v>
      </c>
      <c r="J276" s="130">
        <v>90</v>
      </c>
      <c r="L276" s="130" t="s">
        <v>9</v>
      </c>
      <c r="O276" s="130" t="s">
        <v>54</v>
      </c>
      <c r="P276" s="130" t="s">
        <v>155</v>
      </c>
      <c r="R276" s="130" t="s">
        <v>156</v>
      </c>
      <c r="U276" s="130" t="s">
        <v>156</v>
      </c>
      <c r="X276" s="130" t="s">
        <v>156</v>
      </c>
      <c r="AA276" s="130" t="s">
        <v>42</v>
      </c>
      <c r="AB276" s="130">
        <v>0.9</v>
      </c>
      <c r="AE276" s="130">
        <v>0.1</v>
      </c>
      <c r="AF276" s="130">
        <v>4</v>
      </c>
      <c r="AH276" s="130">
        <v>400</v>
      </c>
      <c r="AI276" s="130">
        <v>3</v>
      </c>
      <c r="AJ276" s="130">
        <v>1</v>
      </c>
      <c r="AL276" s="130">
        <v>400</v>
      </c>
      <c r="AM276" s="130">
        <v>2</v>
      </c>
      <c r="AO276" s="130">
        <v>1</v>
      </c>
      <c r="AP276" s="130">
        <v>3</v>
      </c>
      <c r="AQ276" s="130">
        <v>4</v>
      </c>
      <c r="AS276" s="130">
        <v>1</v>
      </c>
      <c r="AT276" s="130">
        <v>1</v>
      </c>
      <c r="AV276" s="130" t="s">
        <v>63</v>
      </c>
      <c r="AW276" s="130" t="s">
        <v>44</v>
      </c>
      <c r="AX276" s="130">
        <v>-106</v>
      </c>
      <c r="AY276" s="130">
        <v>1</v>
      </c>
      <c r="BA276" s="130" t="s">
        <v>163</v>
      </c>
      <c r="BB276" s="130" t="s">
        <v>348</v>
      </c>
      <c r="BC276" s="130">
        <v>30</v>
      </c>
      <c r="BD276" s="130">
        <v>1</v>
      </c>
      <c r="BE276" s="130">
        <v>60</v>
      </c>
      <c r="BF276" s="130" t="s">
        <v>242</v>
      </c>
      <c r="BG276" s="130">
        <v>60</v>
      </c>
      <c r="BH276" s="130">
        <v>1</v>
      </c>
      <c r="BI276" s="130">
        <v>62500</v>
      </c>
      <c r="BJ276" s="130">
        <v>0.105</v>
      </c>
      <c r="BK276" s="130">
        <v>1.5</v>
      </c>
      <c r="BL276" s="130">
        <v>0.5</v>
      </c>
      <c r="BM276" s="16">
        <f t="shared" si="25"/>
        <v>30</v>
      </c>
      <c r="BN276" s="130">
        <v>2</v>
      </c>
      <c r="BO276" s="130">
        <v>-4</v>
      </c>
      <c r="BP276" s="130">
        <v>4</v>
      </c>
      <c r="BQ276" s="130">
        <v>15</v>
      </c>
      <c r="BR276" s="130">
        <v>99</v>
      </c>
      <c r="BT276" s="130" t="s">
        <v>363</v>
      </c>
      <c r="DM276" s="130" t="s">
        <v>363</v>
      </c>
      <c r="EC276" s="130" t="s">
        <v>36</v>
      </c>
      <c r="ED276" s="130">
        <v>8</v>
      </c>
      <c r="EE276" s="130">
        <v>4</v>
      </c>
      <c r="EF276" s="130">
        <v>4</v>
      </c>
      <c r="EN276" s="138" t="s">
        <v>364</v>
      </c>
      <c r="EP276" s="130" t="s">
        <v>333</v>
      </c>
      <c r="EX276" s="130" t="s">
        <v>159</v>
      </c>
      <c r="EY276" s="130">
        <v>10</v>
      </c>
      <c r="FA276" s="130">
        <v>10</v>
      </c>
      <c r="FD276" s="139">
        <v>1</v>
      </c>
      <c r="GH276" s="139">
        <v>0.21629999999999999</v>
      </c>
      <c r="GI276" s="139">
        <v>0.2261</v>
      </c>
      <c r="GJ276" s="139">
        <v>0.21629999999999999</v>
      </c>
      <c r="GK276" s="139">
        <v>0.20810000000000001</v>
      </c>
      <c r="GM276" s="139">
        <v>0.21629999999999999</v>
      </c>
      <c r="GN276" s="139">
        <v>0.2261</v>
      </c>
      <c r="GO276" s="139">
        <v>0.21629999999999999</v>
      </c>
      <c r="GP276" s="139">
        <v>0.20810000000000001</v>
      </c>
      <c r="GW276" s="131"/>
    </row>
    <row r="277" spans="1:205" s="130" customFormat="1" x14ac:dyDescent="0.2">
      <c r="A277" s="130" t="s">
        <v>361</v>
      </c>
      <c r="B277" s="130" t="s">
        <v>362</v>
      </c>
      <c r="C277" s="130" t="s">
        <v>19</v>
      </c>
      <c r="D277" s="130" t="s">
        <v>0</v>
      </c>
      <c r="E277" s="130" t="s">
        <v>344</v>
      </c>
      <c r="F277" s="130">
        <v>1</v>
      </c>
      <c r="G277" s="130">
        <v>100</v>
      </c>
      <c r="H277" s="130" t="s">
        <v>14</v>
      </c>
      <c r="I277" s="131" t="s">
        <v>48</v>
      </c>
      <c r="J277" s="130">
        <v>90</v>
      </c>
      <c r="L277" s="130" t="s">
        <v>9</v>
      </c>
      <c r="O277" s="130" t="s">
        <v>54</v>
      </c>
      <c r="P277" s="130" t="s">
        <v>155</v>
      </c>
      <c r="R277" s="130" t="s">
        <v>156</v>
      </c>
      <c r="U277" s="130" t="s">
        <v>156</v>
      </c>
      <c r="X277" s="130" t="s">
        <v>156</v>
      </c>
      <c r="AA277" s="130" t="s">
        <v>42</v>
      </c>
      <c r="AB277" s="130">
        <v>0.9</v>
      </c>
      <c r="AE277" s="130">
        <v>0.1</v>
      </c>
      <c r="AF277" s="130">
        <v>4</v>
      </c>
      <c r="AH277" s="130">
        <v>400</v>
      </c>
      <c r="AI277" s="130">
        <v>3</v>
      </c>
      <c r="AJ277" s="130">
        <v>1</v>
      </c>
      <c r="AL277" s="130">
        <v>400</v>
      </c>
      <c r="AM277" s="130">
        <v>2</v>
      </c>
      <c r="AO277" s="130">
        <v>1</v>
      </c>
      <c r="AP277" s="130">
        <v>3</v>
      </c>
      <c r="AQ277" s="130">
        <v>4</v>
      </c>
      <c r="AS277" s="130">
        <v>1</v>
      </c>
      <c r="AT277" s="130">
        <v>1</v>
      </c>
      <c r="AV277" s="130" t="s">
        <v>63</v>
      </c>
      <c r="AW277" s="130" t="s">
        <v>44</v>
      </c>
      <c r="AX277" s="130">
        <v>-106</v>
      </c>
      <c r="AY277" s="130">
        <v>1</v>
      </c>
      <c r="BA277" s="130" t="s">
        <v>163</v>
      </c>
      <c r="BB277" s="130" t="s">
        <v>348</v>
      </c>
      <c r="BC277" s="130">
        <v>30</v>
      </c>
      <c r="BD277" s="130">
        <v>1</v>
      </c>
      <c r="BE277" s="130">
        <v>60</v>
      </c>
      <c r="BF277" s="130" t="s">
        <v>242</v>
      </c>
      <c r="BG277" s="130">
        <v>60</v>
      </c>
      <c r="BH277" s="130">
        <v>1</v>
      </c>
      <c r="BI277" s="130">
        <v>62500</v>
      </c>
      <c r="BJ277" s="130">
        <v>0.105</v>
      </c>
      <c r="BK277" s="130">
        <v>1.5</v>
      </c>
      <c r="BL277" s="130">
        <v>0.5</v>
      </c>
      <c r="BM277" s="16">
        <f t="shared" si="25"/>
        <v>30</v>
      </c>
      <c r="BN277" s="130">
        <v>2</v>
      </c>
      <c r="BO277" s="130">
        <v>-4</v>
      </c>
      <c r="BP277" s="130">
        <v>4</v>
      </c>
      <c r="BQ277" s="130">
        <v>15</v>
      </c>
      <c r="BR277" s="130">
        <v>99</v>
      </c>
      <c r="BT277" s="130" t="s">
        <v>363</v>
      </c>
      <c r="DM277" s="130" t="s">
        <v>363</v>
      </c>
      <c r="EC277" s="130" t="s">
        <v>36</v>
      </c>
      <c r="ED277" s="130">
        <v>16</v>
      </c>
      <c r="EE277" s="130">
        <v>8</v>
      </c>
      <c r="EF277" s="130">
        <v>8</v>
      </c>
      <c r="EN277" s="138" t="s">
        <v>364</v>
      </c>
      <c r="EP277" s="130" t="s">
        <v>333</v>
      </c>
      <c r="EX277" s="130" t="s">
        <v>159</v>
      </c>
      <c r="EY277" s="130">
        <v>10</v>
      </c>
      <c r="FA277" s="130">
        <v>10</v>
      </c>
      <c r="FD277" s="139">
        <v>0.97829999999999995</v>
      </c>
      <c r="GH277" s="139">
        <v>0.12970000000000001</v>
      </c>
      <c r="GI277" s="139">
        <v>0.1459</v>
      </c>
      <c r="GJ277" s="139">
        <v>0.13</v>
      </c>
      <c r="GK277" s="139">
        <v>0.1158</v>
      </c>
      <c r="GM277" s="139">
        <v>0.12970000000000001</v>
      </c>
      <c r="GN277" s="139">
        <v>0.1459</v>
      </c>
      <c r="GO277" s="139">
        <v>0.13</v>
      </c>
      <c r="GP277" s="139">
        <v>0.1158</v>
      </c>
      <c r="GW277" s="131"/>
    </row>
    <row r="278" spans="1:205" s="130" customFormat="1" x14ac:dyDescent="0.2">
      <c r="A278" s="130" t="s">
        <v>361</v>
      </c>
      <c r="B278" s="130" t="s">
        <v>362</v>
      </c>
      <c r="C278" s="130" t="s">
        <v>19</v>
      </c>
      <c r="D278" s="130" t="s">
        <v>0</v>
      </c>
      <c r="E278" s="130" t="s">
        <v>344</v>
      </c>
      <c r="F278" s="130">
        <v>1</v>
      </c>
      <c r="G278" s="130">
        <v>100</v>
      </c>
      <c r="H278" s="130" t="s">
        <v>14</v>
      </c>
      <c r="I278" s="131" t="s">
        <v>48</v>
      </c>
      <c r="J278" s="130">
        <v>90</v>
      </c>
      <c r="L278" s="130" t="s">
        <v>9</v>
      </c>
      <c r="O278" s="130" t="s">
        <v>54</v>
      </c>
      <c r="P278" s="130" t="s">
        <v>155</v>
      </c>
      <c r="R278" s="130" t="s">
        <v>156</v>
      </c>
      <c r="U278" s="130" t="s">
        <v>156</v>
      </c>
      <c r="X278" s="130" t="s">
        <v>156</v>
      </c>
      <c r="AA278" s="130" t="s">
        <v>42</v>
      </c>
      <c r="AB278" s="130">
        <v>0.9</v>
      </c>
      <c r="AE278" s="130">
        <v>0.1</v>
      </c>
      <c r="AF278" s="130">
        <v>4</v>
      </c>
      <c r="AH278" s="130">
        <v>400</v>
      </c>
      <c r="AI278" s="130">
        <v>3</v>
      </c>
      <c r="AJ278" s="130">
        <v>1</v>
      </c>
      <c r="AL278" s="130">
        <v>400</v>
      </c>
      <c r="AM278" s="130">
        <v>2</v>
      </c>
      <c r="AO278" s="130">
        <v>1</v>
      </c>
      <c r="AP278" s="130">
        <v>3</v>
      </c>
      <c r="AQ278" s="130">
        <v>4</v>
      </c>
      <c r="AS278" s="130">
        <v>1</v>
      </c>
      <c r="AT278" s="130">
        <v>1</v>
      </c>
      <c r="AV278" s="130" t="s">
        <v>63</v>
      </c>
      <c r="AW278" s="130" t="s">
        <v>44</v>
      </c>
      <c r="AX278" s="130">
        <v>-106</v>
      </c>
      <c r="AY278" s="130">
        <v>1</v>
      </c>
      <c r="BA278" s="130" t="s">
        <v>163</v>
      </c>
      <c r="BB278" s="130" t="s">
        <v>365</v>
      </c>
      <c r="BC278" s="130">
        <v>30</v>
      </c>
      <c r="BD278" s="130">
        <v>1</v>
      </c>
      <c r="BE278" s="130">
        <v>60</v>
      </c>
      <c r="BF278" s="130" t="s">
        <v>242</v>
      </c>
      <c r="BG278" s="130">
        <v>60</v>
      </c>
      <c r="BH278" s="130">
        <v>1</v>
      </c>
      <c r="BI278" s="130">
        <v>62500</v>
      </c>
      <c r="BJ278" s="130">
        <v>0.105</v>
      </c>
      <c r="BK278" s="130">
        <v>1.5</v>
      </c>
      <c r="BL278" s="130">
        <v>0.5</v>
      </c>
      <c r="BM278" s="16">
        <f t="shared" si="25"/>
        <v>30</v>
      </c>
      <c r="BN278" s="130">
        <v>2</v>
      </c>
      <c r="BO278" s="130">
        <v>-4</v>
      </c>
      <c r="BP278" s="130">
        <v>4</v>
      </c>
      <c r="BQ278" s="130">
        <v>10</v>
      </c>
      <c r="BR278" s="130">
        <v>99</v>
      </c>
      <c r="BT278" s="130" t="s">
        <v>363</v>
      </c>
      <c r="DM278" s="130" t="s">
        <v>363</v>
      </c>
      <c r="EC278" s="130" t="s">
        <v>36</v>
      </c>
      <c r="ED278" s="130">
        <v>4</v>
      </c>
      <c r="EE278" s="130">
        <v>2</v>
      </c>
      <c r="EF278" s="130">
        <v>2</v>
      </c>
      <c r="EN278" s="138" t="s">
        <v>364</v>
      </c>
      <c r="EP278" s="130" t="s">
        <v>333</v>
      </c>
      <c r="EX278" s="130" t="s">
        <v>159</v>
      </c>
      <c r="EY278" s="130">
        <v>10</v>
      </c>
      <c r="FA278" s="130">
        <v>10</v>
      </c>
      <c r="FD278" s="139">
        <v>0.92500000000000004</v>
      </c>
      <c r="GH278" s="139">
        <v>0.25779999999999997</v>
      </c>
      <c r="GI278" s="139">
        <v>0.26250000000000001</v>
      </c>
      <c r="GJ278" s="139">
        <v>0.2581</v>
      </c>
      <c r="GK278" s="139">
        <v>0.25359999999999999</v>
      </c>
      <c r="GM278" s="139">
        <v>0.25779999999999997</v>
      </c>
      <c r="GN278" s="139">
        <v>0.26250000000000001</v>
      </c>
      <c r="GO278" s="139">
        <v>0.2581</v>
      </c>
      <c r="GP278" s="139">
        <v>0.25359999999999999</v>
      </c>
      <c r="GW278" s="131"/>
    </row>
    <row r="279" spans="1:205" s="130" customFormat="1" x14ac:dyDescent="0.2">
      <c r="A279" s="130" t="s">
        <v>361</v>
      </c>
      <c r="B279" s="130" t="s">
        <v>362</v>
      </c>
      <c r="C279" s="130" t="s">
        <v>19</v>
      </c>
      <c r="D279" s="130" t="s">
        <v>0</v>
      </c>
      <c r="E279" s="130" t="s">
        <v>344</v>
      </c>
      <c r="F279" s="130">
        <v>1</v>
      </c>
      <c r="G279" s="130">
        <v>100</v>
      </c>
      <c r="H279" s="130" t="s">
        <v>14</v>
      </c>
      <c r="I279" s="131" t="s">
        <v>48</v>
      </c>
      <c r="J279" s="130">
        <v>90</v>
      </c>
      <c r="L279" s="130" t="s">
        <v>9</v>
      </c>
      <c r="O279" s="130" t="s">
        <v>54</v>
      </c>
      <c r="P279" s="130" t="s">
        <v>155</v>
      </c>
      <c r="R279" s="130" t="s">
        <v>156</v>
      </c>
      <c r="U279" s="130" t="s">
        <v>156</v>
      </c>
      <c r="X279" s="130" t="s">
        <v>156</v>
      </c>
      <c r="AA279" s="130" t="s">
        <v>42</v>
      </c>
      <c r="AB279" s="130">
        <v>0.9</v>
      </c>
      <c r="AE279" s="130">
        <v>0.1</v>
      </c>
      <c r="AF279" s="130">
        <v>4</v>
      </c>
      <c r="AH279" s="130">
        <v>400</v>
      </c>
      <c r="AI279" s="130">
        <v>3</v>
      </c>
      <c r="AJ279" s="130">
        <v>1</v>
      </c>
      <c r="AL279" s="130">
        <v>400</v>
      </c>
      <c r="AM279" s="130">
        <v>2</v>
      </c>
      <c r="AO279" s="130">
        <v>1</v>
      </c>
      <c r="AP279" s="130">
        <v>3</v>
      </c>
      <c r="AQ279" s="130">
        <v>4</v>
      </c>
      <c r="AS279" s="130">
        <v>1</v>
      </c>
      <c r="AT279" s="130">
        <v>1</v>
      </c>
      <c r="AV279" s="130" t="s">
        <v>63</v>
      </c>
      <c r="AW279" s="130" t="s">
        <v>44</v>
      </c>
      <c r="AX279" s="130">
        <v>-106</v>
      </c>
      <c r="AY279" s="130">
        <v>1</v>
      </c>
      <c r="BA279" s="130" t="s">
        <v>163</v>
      </c>
      <c r="BB279" s="130" t="s">
        <v>365</v>
      </c>
      <c r="BC279" s="130">
        <v>30</v>
      </c>
      <c r="BD279" s="130">
        <v>1</v>
      </c>
      <c r="BE279" s="130">
        <v>60</v>
      </c>
      <c r="BF279" s="130" t="s">
        <v>242</v>
      </c>
      <c r="BG279" s="130">
        <v>60</v>
      </c>
      <c r="BH279" s="130">
        <v>1</v>
      </c>
      <c r="BI279" s="130">
        <v>62500</v>
      </c>
      <c r="BJ279" s="130">
        <v>0.105</v>
      </c>
      <c r="BK279" s="130">
        <v>1.5</v>
      </c>
      <c r="BL279" s="130">
        <v>0.5</v>
      </c>
      <c r="BM279" s="16">
        <f t="shared" si="25"/>
        <v>30</v>
      </c>
      <c r="BN279" s="130">
        <v>2</v>
      </c>
      <c r="BO279" s="130">
        <v>-4</v>
      </c>
      <c r="BP279" s="130">
        <v>4</v>
      </c>
      <c r="BQ279" s="130">
        <v>10</v>
      </c>
      <c r="BR279" s="130">
        <v>99</v>
      </c>
      <c r="BT279" s="130" t="s">
        <v>363</v>
      </c>
      <c r="DM279" s="130" t="s">
        <v>363</v>
      </c>
      <c r="EC279" s="130" t="s">
        <v>36</v>
      </c>
      <c r="ED279" s="130">
        <v>8</v>
      </c>
      <c r="EE279" s="130">
        <v>4</v>
      </c>
      <c r="EF279" s="130">
        <v>4</v>
      </c>
      <c r="EN279" s="138" t="s">
        <v>364</v>
      </c>
      <c r="EP279" s="130" t="s">
        <v>333</v>
      </c>
      <c r="EX279" s="130" t="s">
        <v>159</v>
      </c>
      <c r="EY279" s="130">
        <v>10</v>
      </c>
      <c r="FA279" s="130">
        <v>10</v>
      </c>
      <c r="FD279" s="139">
        <v>0.24329999999999999</v>
      </c>
      <c r="GH279" s="139">
        <v>0.21629999999999999</v>
      </c>
      <c r="GI279" s="139">
        <v>0.2261</v>
      </c>
      <c r="GJ279" s="139">
        <v>0.21629999999999999</v>
      </c>
      <c r="GK279" s="139">
        <v>0.20810000000000001</v>
      </c>
      <c r="GM279" s="139">
        <v>0.2324</v>
      </c>
      <c r="GN279" s="139">
        <v>0.24490000000000001</v>
      </c>
      <c r="GO279" s="139">
        <v>0.23380000000000001</v>
      </c>
      <c r="GP279" s="139">
        <v>0.22090000000000001</v>
      </c>
      <c r="GW279" s="131"/>
    </row>
    <row r="280" spans="1:205" s="130" customFormat="1" x14ac:dyDescent="0.2">
      <c r="A280" s="130" t="s">
        <v>361</v>
      </c>
      <c r="B280" s="130" t="s">
        <v>362</v>
      </c>
      <c r="C280" s="130" t="s">
        <v>19</v>
      </c>
      <c r="D280" s="130" t="s">
        <v>0</v>
      </c>
      <c r="E280" s="130" t="s">
        <v>344</v>
      </c>
      <c r="F280" s="130">
        <v>1</v>
      </c>
      <c r="G280" s="130">
        <v>100</v>
      </c>
      <c r="H280" s="130" t="s">
        <v>14</v>
      </c>
      <c r="I280" s="131" t="s">
        <v>48</v>
      </c>
      <c r="J280" s="130">
        <v>90</v>
      </c>
      <c r="L280" s="130" t="s">
        <v>9</v>
      </c>
      <c r="O280" s="130" t="s">
        <v>54</v>
      </c>
      <c r="P280" s="130" t="s">
        <v>155</v>
      </c>
      <c r="R280" s="130" t="s">
        <v>156</v>
      </c>
      <c r="U280" s="130" t="s">
        <v>156</v>
      </c>
      <c r="X280" s="130" t="s">
        <v>156</v>
      </c>
      <c r="AA280" s="130" t="s">
        <v>42</v>
      </c>
      <c r="AB280" s="130">
        <v>0.9</v>
      </c>
      <c r="AE280" s="130">
        <v>0.1</v>
      </c>
      <c r="AF280" s="130">
        <v>4</v>
      </c>
      <c r="AH280" s="130">
        <v>400</v>
      </c>
      <c r="AI280" s="130">
        <v>3</v>
      </c>
      <c r="AJ280" s="130">
        <v>1</v>
      </c>
      <c r="AL280" s="130">
        <v>400</v>
      </c>
      <c r="AM280" s="130">
        <v>2</v>
      </c>
      <c r="AO280" s="130">
        <v>1</v>
      </c>
      <c r="AP280" s="130">
        <v>3</v>
      </c>
      <c r="AQ280" s="130">
        <v>4</v>
      </c>
      <c r="AS280" s="130">
        <v>1</v>
      </c>
      <c r="AT280" s="130">
        <v>1</v>
      </c>
      <c r="AV280" s="130" t="s">
        <v>63</v>
      </c>
      <c r="AW280" s="130" t="s">
        <v>44</v>
      </c>
      <c r="AX280" s="130">
        <v>-106</v>
      </c>
      <c r="AY280" s="130">
        <v>1</v>
      </c>
      <c r="BA280" s="130" t="s">
        <v>163</v>
      </c>
      <c r="BB280" s="130" t="s">
        <v>365</v>
      </c>
      <c r="BC280" s="130">
        <v>30</v>
      </c>
      <c r="BD280" s="130">
        <v>1</v>
      </c>
      <c r="BE280" s="130">
        <v>60</v>
      </c>
      <c r="BF280" s="130" t="s">
        <v>242</v>
      </c>
      <c r="BG280" s="130">
        <v>60</v>
      </c>
      <c r="BH280" s="130">
        <v>1</v>
      </c>
      <c r="BI280" s="130">
        <v>62500</v>
      </c>
      <c r="BJ280" s="130">
        <v>0.105</v>
      </c>
      <c r="BK280" s="130">
        <v>1.5</v>
      </c>
      <c r="BL280" s="130">
        <v>0.5</v>
      </c>
      <c r="BM280" s="16">
        <f t="shared" si="25"/>
        <v>30</v>
      </c>
      <c r="BN280" s="130">
        <v>2</v>
      </c>
      <c r="BO280" s="130">
        <v>-4</v>
      </c>
      <c r="BP280" s="130">
        <v>4</v>
      </c>
      <c r="BQ280" s="130">
        <v>10</v>
      </c>
      <c r="BR280" s="130">
        <v>99</v>
      </c>
      <c r="BT280" s="130" t="s">
        <v>363</v>
      </c>
      <c r="DM280" s="130" t="s">
        <v>363</v>
      </c>
      <c r="EC280" s="130" t="s">
        <v>36</v>
      </c>
      <c r="ED280" s="130">
        <v>16</v>
      </c>
      <c r="EE280" s="130">
        <v>8</v>
      </c>
      <c r="EF280" s="130">
        <v>8</v>
      </c>
      <c r="EN280" s="138" t="s">
        <v>364</v>
      </c>
      <c r="EP280" s="130" t="s">
        <v>333</v>
      </c>
      <c r="EX280" s="130" t="s">
        <v>159</v>
      </c>
      <c r="EY280" s="130">
        <v>10</v>
      </c>
      <c r="FA280" s="130">
        <v>10</v>
      </c>
      <c r="FD280" s="139">
        <v>8.0000000000000004E-4</v>
      </c>
      <c r="GH280" s="139">
        <v>0.12970000000000001</v>
      </c>
      <c r="GI280" s="139">
        <v>0.1459</v>
      </c>
      <c r="GJ280" s="139">
        <v>0.13</v>
      </c>
      <c r="GK280" s="139">
        <v>0.1158</v>
      </c>
      <c r="GM280" s="139">
        <v>0.17349999999999999</v>
      </c>
      <c r="GN280" s="139">
        <v>0.18459999999999999</v>
      </c>
      <c r="GO280" s="139">
        <v>0.17369999999999999</v>
      </c>
      <c r="GP280" s="139">
        <v>0.1613</v>
      </c>
      <c r="GW280" s="131"/>
    </row>
    <row r="281" spans="1:205" s="130" customFormat="1" x14ac:dyDescent="0.2">
      <c r="A281" s="130" t="s">
        <v>361</v>
      </c>
      <c r="B281" s="130" t="s">
        <v>362</v>
      </c>
      <c r="C281" s="130" t="s">
        <v>19</v>
      </c>
      <c r="D281" s="130" t="s">
        <v>0</v>
      </c>
      <c r="E281" s="130" t="s">
        <v>344</v>
      </c>
      <c r="F281" s="130">
        <v>1</v>
      </c>
      <c r="G281" s="130">
        <v>100</v>
      </c>
      <c r="H281" s="130" t="s">
        <v>14</v>
      </c>
      <c r="I281" s="131" t="s">
        <v>48</v>
      </c>
      <c r="J281" s="130">
        <v>90</v>
      </c>
      <c r="L281" s="130" t="s">
        <v>9</v>
      </c>
      <c r="O281" s="130" t="s">
        <v>54</v>
      </c>
      <c r="P281" s="130" t="s">
        <v>155</v>
      </c>
      <c r="R281" s="130" t="s">
        <v>156</v>
      </c>
      <c r="U281" s="130" t="s">
        <v>156</v>
      </c>
      <c r="X281" s="130" t="s">
        <v>156</v>
      </c>
      <c r="AA281" s="130" t="s">
        <v>42</v>
      </c>
      <c r="AB281" s="130">
        <v>0.9</v>
      </c>
      <c r="AE281" s="130">
        <v>0.1</v>
      </c>
      <c r="AF281" s="130">
        <v>4</v>
      </c>
      <c r="AH281" s="130">
        <v>400</v>
      </c>
      <c r="AI281" s="130">
        <v>3</v>
      </c>
      <c r="AJ281" s="130">
        <v>1</v>
      </c>
      <c r="AL281" s="130">
        <v>400</v>
      </c>
      <c r="AM281" s="130">
        <v>2</v>
      </c>
      <c r="AO281" s="130">
        <v>1</v>
      </c>
      <c r="AP281" s="130">
        <v>3</v>
      </c>
      <c r="AQ281" s="130">
        <v>4</v>
      </c>
      <c r="AS281" s="130">
        <v>1</v>
      </c>
      <c r="AT281" s="130">
        <v>1</v>
      </c>
      <c r="AV281" s="130" t="s">
        <v>63</v>
      </c>
      <c r="AW281" s="130" t="s">
        <v>44</v>
      </c>
      <c r="AX281" s="130">
        <v>-106</v>
      </c>
      <c r="AY281" s="130">
        <v>1</v>
      </c>
      <c r="BA281" s="130" t="s">
        <v>163</v>
      </c>
      <c r="BB281" s="130" t="s">
        <v>365</v>
      </c>
      <c r="BC281" s="130">
        <v>45</v>
      </c>
      <c r="BD281" s="130">
        <v>1</v>
      </c>
      <c r="BE281" s="130">
        <v>60</v>
      </c>
      <c r="BF281" s="130" t="s">
        <v>242</v>
      </c>
      <c r="BG281" s="130">
        <v>60</v>
      </c>
      <c r="BH281" s="130">
        <v>1</v>
      </c>
      <c r="BI281" s="130">
        <v>93750</v>
      </c>
      <c r="BJ281" s="130">
        <v>0.105</v>
      </c>
      <c r="BK281" s="130">
        <v>1.5</v>
      </c>
      <c r="BL281" s="130">
        <v>0.5</v>
      </c>
      <c r="BM281" s="16">
        <v>45</v>
      </c>
      <c r="BN281" s="130">
        <v>2</v>
      </c>
      <c r="BO281" s="130">
        <v>-4</v>
      </c>
      <c r="BP281" s="130">
        <v>4</v>
      </c>
      <c r="BQ281" s="130">
        <v>10</v>
      </c>
      <c r="BR281" s="130">
        <v>99</v>
      </c>
      <c r="BT281" s="130" t="s">
        <v>363</v>
      </c>
      <c r="DM281" s="130" t="s">
        <v>363</v>
      </c>
      <c r="EC281" s="130" t="s">
        <v>36</v>
      </c>
      <c r="ED281" s="130">
        <v>4</v>
      </c>
      <c r="EE281" s="130">
        <v>2</v>
      </c>
      <c r="EF281" s="130">
        <v>2</v>
      </c>
      <c r="EN281" s="138" t="s">
        <v>364</v>
      </c>
      <c r="EP281" s="130" t="s">
        <v>333</v>
      </c>
      <c r="EX281" s="130" t="s">
        <v>159</v>
      </c>
      <c r="EY281" s="130">
        <v>6</v>
      </c>
      <c r="FA281" s="130">
        <v>6</v>
      </c>
      <c r="FD281" s="139">
        <v>0.82079999999999997</v>
      </c>
      <c r="GH281" s="139">
        <v>0.2369</v>
      </c>
      <c r="GI281" s="139">
        <v>0.24110000000000001</v>
      </c>
      <c r="GJ281" s="139">
        <v>0.23860000000000001</v>
      </c>
      <c r="GK281" s="139">
        <v>0.23250000000000001</v>
      </c>
      <c r="GM281" s="139">
        <v>0.2571</v>
      </c>
      <c r="GN281" s="139">
        <v>0.25900000000000001</v>
      </c>
      <c r="GO281" s="139">
        <v>0.25900000000000001</v>
      </c>
      <c r="GP281" s="139">
        <v>0.25459999999999999</v>
      </c>
      <c r="GW281" s="131"/>
    </row>
    <row r="282" spans="1:205" s="130" customFormat="1" x14ac:dyDescent="0.2">
      <c r="A282" s="130" t="s">
        <v>361</v>
      </c>
      <c r="B282" s="130" t="s">
        <v>362</v>
      </c>
      <c r="C282" s="130" t="s">
        <v>19</v>
      </c>
      <c r="D282" s="130" t="s">
        <v>0</v>
      </c>
      <c r="E282" s="130" t="s">
        <v>344</v>
      </c>
      <c r="F282" s="130">
        <v>1</v>
      </c>
      <c r="G282" s="130">
        <v>100</v>
      </c>
      <c r="H282" s="130" t="s">
        <v>14</v>
      </c>
      <c r="I282" s="131" t="s">
        <v>48</v>
      </c>
      <c r="J282" s="130">
        <v>90</v>
      </c>
      <c r="L282" s="130" t="s">
        <v>9</v>
      </c>
      <c r="O282" s="130" t="s">
        <v>54</v>
      </c>
      <c r="P282" s="130" t="s">
        <v>155</v>
      </c>
      <c r="R282" s="130" t="s">
        <v>156</v>
      </c>
      <c r="U282" s="130" t="s">
        <v>156</v>
      </c>
      <c r="X282" s="130" t="s">
        <v>156</v>
      </c>
      <c r="AA282" s="130" t="s">
        <v>42</v>
      </c>
      <c r="AB282" s="130">
        <v>0.9</v>
      </c>
      <c r="AE282" s="130">
        <v>0.1</v>
      </c>
      <c r="AF282" s="130">
        <v>4</v>
      </c>
      <c r="AH282" s="130">
        <v>400</v>
      </c>
      <c r="AI282" s="130">
        <v>3</v>
      </c>
      <c r="AJ282" s="130">
        <v>1</v>
      </c>
      <c r="AL282" s="130">
        <v>400</v>
      </c>
      <c r="AM282" s="130">
        <v>2</v>
      </c>
      <c r="AO282" s="130">
        <v>1</v>
      </c>
      <c r="AP282" s="130">
        <v>3</v>
      </c>
      <c r="AQ282" s="130">
        <v>4</v>
      </c>
      <c r="AS282" s="130">
        <v>1</v>
      </c>
      <c r="AT282" s="130">
        <v>1</v>
      </c>
      <c r="AV282" s="130" t="s">
        <v>63</v>
      </c>
      <c r="AW282" s="130" t="s">
        <v>44</v>
      </c>
      <c r="AX282" s="130">
        <v>-106</v>
      </c>
      <c r="AY282" s="130">
        <v>1</v>
      </c>
      <c r="BA282" s="130" t="s">
        <v>163</v>
      </c>
      <c r="BB282" s="130" t="s">
        <v>365</v>
      </c>
      <c r="BC282" s="130">
        <v>45</v>
      </c>
      <c r="BD282" s="130">
        <v>1</v>
      </c>
      <c r="BE282" s="130">
        <v>60</v>
      </c>
      <c r="BF282" s="130" t="s">
        <v>242</v>
      </c>
      <c r="BG282" s="130">
        <v>60</v>
      </c>
      <c r="BH282" s="130">
        <v>1</v>
      </c>
      <c r="BI282" s="130">
        <v>93750</v>
      </c>
      <c r="BJ282" s="130">
        <v>0.105</v>
      </c>
      <c r="BK282" s="130">
        <v>1.5</v>
      </c>
      <c r="BL282" s="130">
        <v>0.5</v>
      </c>
      <c r="BM282" s="16">
        <v>45</v>
      </c>
      <c r="BN282" s="130">
        <v>2</v>
      </c>
      <c r="BO282" s="130">
        <v>-4</v>
      </c>
      <c r="BP282" s="130">
        <v>4</v>
      </c>
      <c r="BQ282" s="130">
        <v>10</v>
      </c>
      <c r="BR282" s="130">
        <v>99</v>
      </c>
      <c r="BT282" s="130" t="s">
        <v>363</v>
      </c>
      <c r="DM282" s="130" t="s">
        <v>363</v>
      </c>
      <c r="EC282" s="130" t="s">
        <v>36</v>
      </c>
      <c r="ED282" s="130">
        <v>8</v>
      </c>
      <c r="EE282" s="130">
        <v>4</v>
      </c>
      <c r="EF282" s="130">
        <v>4</v>
      </c>
      <c r="EN282" s="138" t="s">
        <v>364</v>
      </c>
      <c r="EP282" s="130" t="s">
        <v>333</v>
      </c>
      <c r="EX282" s="130" t="s">
        <v>159</v>
      </c>
      <c r="EY282" s="130">
        <v>6</v>
      </c>
      <c r="FA282" s="130">
        <v>6</v>
      </c>
      <c r="FD282" s="139">
        <v>9.8000000000000004E-2</v>
      </c>
      <c r="GH282" s="139">
        <v>0.19750000000000001</v>
      </c>
      <c r="GI282" s="139">
        <v>0.2051</v>
      </c>
      <c r="GJ282" s="139">
        <v>0.19900000000000001</v>
      </c>
      <c r="GK282" s="139">
        <v>0.1893</v>
      </c>
      <c r="GM282" s="139">
        <v>0.215</v>
      </c>
      <c r="GN282" s="139">
        <v>0.22550000000000001</v>
      </c>
      <c r="GO282" s="139">
        <v>0.21560000000000001</v>
      </c>
      <c r="GP282" s="139">
        <v>0.20660000000000001</v>
      </c>
      <c r="GW282" s="131"/>
    </row>
    <row r="283" spans="1:205" s="130" customFormat="1" x14ac:dyDescent="0.2">
      <c r="A283" s="130" t="s">
        <v>361</v>
      </c>
      <c r="B283" s="130" t="s">
        <v>362</v>
      </c>
      <c r="C283" s="130" t="s">
        <v>19</v>
      </c>
      <c r="D283" s="130" t="s">
        <v>0</v>
      </c>
      <c r="E283" s="130" t="s">
        <v>344</v>
      </c>
      <c r="F283" s="130">
        <v>1</v>
      </c>
      <c r="G283" s="130">
        <v>100</v>
      </c>
      <c r="H283" s="130" t="s">
        <v>14</v>
      </c>
      <c r="I283" s="131" t="s">
        <v>48</v>
      </c>
      <c r="J283" s="130">
        <v>90</v>
      </c>
      <c r="L283" s="130" t="s">
        <v>9</v>
      </c>
      <c r="O283" s="130" t="s">
        <v>54</v>
      </c>
      <c r="P283" s="130" t="s">
        <v>155</v>
      </c>
      <c r="R283" s="130" t="s">
        <v>156</v>
      </c>
      <c r="U283" s="130" t="s">
        <v>156</v>
      </c>
      <c r="X283" s="130" t="s">
        <v>156</v>
      </c>
      <c r="AA283" s="130" t="s">
        <v>42</v>
      </c>
      <c r="AB283" s="130">
        <v>0.9</v>
      </c>
      <c r="AE283" s="130">
        <v>0.1</v>
      </c>
      <c r="AF283" s="130">
        <v>4</v>
      </c>
      <c r="AH283" s="130">
        <v>400</v>
      </c>
      <c r="AI283" s="130">
        <v>3</v>
      </c>
      <c r="AJ283" s="130">
        <v>1</v>
      </c>
      <c r="AL283" s="130">
        <v>400</v>
      </c>
      <c r="AM283" s="130">
        <v>2</v>
      </c>
      <c r="AO283" s="130">
        <v>1</v>
      </c>
      <c r="AP283" s="130">
        <v>3</v>
      </c>
      <c r="AQ283" s="130">
        <v>4</v>
      </c>
      <c r="AS283" s="130">
        <v>1</v>
      </c>
      <c r="AT283" s="130">
        <v>1</v>
      </c>
      <c r="AV283" s="130" t="s">
        <v>63</v>
      </c>
      <c r="AW283" s="130" t="s">
        <v>44</v>
      </c>
      <c r="AX283" s="130">
        <v>-106</v>
      </c>
      <c r="AY283" s="130">
        <v>1</v>
      </c>
      <c r="BA283" s="130" t="s">
        <v>163</v>
      </c>
      <c r="BB283" s="130" t="s">
        <v>365</v>
      </c>
      <c r="BC283" s="130">
        <v>45</v>
      </c>
      <c r="BD283" s="130">
        <v>1</v>
      </c>
      <c r="BE283" s="130">
        <v>60</v>
      </c>
      <c r="BF283" s="130" t="s">
        <v>242</v>
      </c>
      <c r="BG283" s="130">
        <v>60</v>
      </c>
      <c r="BH283" s="130">
        <v>1</v>
      </c>
      <c r="BI283" s="130">
        <v>93750</v>
      </c>
      <c r="BJ283" s="130">
        <v>0.105</v>
      </c>
      <c r="BK283" s="130">
        <v>1.5</v>
      </c>
      <c r="BL283" s="130">
        <v>0.5</v>
      </c>
      <c r="BM283" s="16">
        <v>45</v>
      </c>
      <c r="BN283" s="130">
        <v>2</v>
      </c>
      <c r="BO283" s="130">
        <v>-4</v>
      </c>
      <c r="BP283" s="130">
        <v>4</v>
      </c>
      <c r="BQ283" s="130">
        <v>10</v>
      </c>
      <c r="BR283" s="130">
        <v>99</v>
      </c>
      <c r="BT283" s="130" t="s">
        <v>363</v>
      </c>
      <c r="DM283" s="130" t="s">
        <v>363</v>
      </c>
      <c r="EC283" s="130" t="s">
        <v>36</v>
      </c>
      <c r="ED283" s="130">
        <v>16</v>
      </c>
      <c r="EE283" s="130">
        <v>8</v>
      </c>
      <c r="EF283" s="130">
        <v>8</v>
      </c>
      <c r="EN283" s="138" t="s">
        <v>364</v>
      </c>
      <c r="EP283" s="130" t="s">
        <v>333</v>
      </c>
      <c r="EX283" s="130" t="s">
        <v>159</v>
      </c>
      <c r="EY283" s="130">
        <v>6</v>
      </c>
      <c r="FA283" s="130">
        <v>6</v>
      </c>
      <c r="FD283" s="139">
        <v>0</v>
      </c>
      <c r="GH283" s="139">
        <v>0.1143</v>
      </c>
      <c r="GI283" s="139">
        <v>0.12889999999999999</v>
      </c>
      <c r="GJ283" s="139">
        <v>0.11650000000000001</v>
      </c>
      <c r="GK283" s="139">
        <v>0.10009999999999999</v>
      </c>
      <c r="GM283" s="139">
        <v>0</v>
      </c>
      <c r="GN283" s="139">
        <v>0</v>
      </c>
      <c r="GO283" s="139">
        <v>0</v>
      </c>
      <c r="GP283" s="139">
        <v>0</v>
      </c>
      <c r="GW283" s="131"/>
    </row>
    <row r="284" spans="1:205" s="130" customFormat="1" x14ac:dyDescent="0.2">
      <c r="A284" s="130" t="s">
        <v>371</v>
      </c>
      <c r="B284" s="130" t="s">
        <v>533</v>
      </c>
      <c r="C284" s="130" t="s">
        <v>16</v>
      </c>
      <c r="D284" s="130" t="s">
        <v>382</v>
      </c>
      <c r="E284" s="130" t="s">
        <v>344</v>
      </c>
      <c r="F284" s="130">
        <v>1</v>
      </c>
      <c r="G284" s="130">
        <v>100</v>
      </c>
      <c r="H284" s="130" t="s">
        <v>14</v>
      </c>
      <c r="I284" s="131" t="s">
        <v>47</v>
      </c>
      <c r="J284" s="130">
        <v>90</v>
      </c>
      <c r="L284" s="130" t="s">
        <v>11</v>
      </c>
      <c r="M284" s="130" t="s">
        <v>169</v>
      </c>
      <c r="O284" s="130" t="s">
        <v>54</v>
      </c>
      <c r="P284" s="130" t="s">
        <v>156</v>
      </c>
      <c r="R284" s="130" t="s">
        <v>156</v>
      </c>
      <c r="AA284" s="130" t="s">
        <v>149</v>
      </c>
      <c r="AB284" s="130">
        <v>0.93</v>
      </c>
      <c r="AD284" s="130">
        <v>8</v>
      </c>
      <c r="AE284" s="130">
        <v>0.1</v>
      </c>
      <c r="AF284" s="130">
        <v>4</v>
      </c>
      <c r="AL284" s="130">
        <v>400</v>
      </c>
      <c r="AO284" s="130">
        <v>1</v>
      </c>
      <c r="AP284" s="130">
        <v>2</v>
      </c>
      <c r="AQ284" s="130">
        <v>2</v>
      </c>
      <c r="AS284" s="130">
        <v>2</v>
      </c>
      <c r="AT284" s="130">
        <v>1</v>
      </c>
      <c r="AV284" s="130" t="s">
        <v>188</v>
      </c>
      <c r="AW284" s="130" t="s">
        <v>44</v>
      </c>
      <c r="BA284" s="130" t="s">
        <v>163</v>
      </c>
      <c r="BB284" s="130" t="s">
        <v>25</v>
      </c>
      <c r="BC284" s="130">
        <v>30</v>
      </c>
      <c r="BD284" s="130">
        <v>1</v>
      </c>
      <c r="BE284" s="130">
        <v>60</v>
      </c>
      <c r="BF284" s="130" t="s">
        <v>242</v>
      </c>
      <c r="BG284" s="130">
        <v>60</v>
      </c>
      <c r="BH284" s="130">
        <v>1</v>
      </c>
      <c r="BI284" s="130">
        <v>62500</v>
      </c>
      <c r="BJ284" s="130">
        <v>0.15</v>
      </c>
      <c r="BK284" s="130">
        <v>1.5</v>
      </c>
      <c r="BL284" s="130">
        <v>0.5</v>
      </c>
      <c r="BM284" s="16"/>
      <c r="BN284" s="130">
        <v>2</v>
      </c>
      <c r="BO284" s="130">
        <v>0</v>
      </c>
      <c r="BP284" s="130">
        <v>8</v>
      </c>
      <c r="BQ284" s="130">
        <v>10</v>
      </c>
      <c r="BR284" s="130" t="s">
        <v>203</v>
      </c>
      <c r="CA284" s="16"/>
      <c r="CH284" s="132"/>
      <c r="CI284" s="132"/>
      <c r="CR284" s="17"/>
      <c r="DF284" s="17"/>
      <c r="DT284" s="17"/>
      <c r="EA284" s="132"/>
      <c r="EC284" s="138" t="s">
        <v>190</v>
      </c>
      <c r="ED284" s="138"/>
      <c r="EE284" s="138"/>
      <c r="EF284" s="138"/>
      <c r="EG284" s="138"/>
      <c r="EH284" s="138"/>
      <c r="EI284" s="138"/>
      <c r="EL284" s="138"/>
      <c r="EM284" s="138"/>
      <c r="EN284" s="138"/>
      <c r="ES284" s="138"/>
      <c r="ET284" s="138"/>
      <c r="EU284" s="138"/>
      <c r="EV284" s="138"/>
      <c r="EW284" s="138"/>
      <c r="EX284" s="130" t="s">
        <v>159</v>
      </c>
      <c r="EY284" s="130">
        <v>12</v>
      </c>
      <c r="FA284" s="130">
        <v>12</v>
      </c>
      <c r="FC284" s="139"/>
      <c r="FD284" s="139">
        <v>0.95830000000000004</v>
      </c>
      <c r="FO284" s="139"/>
      <c r="FQ284" s="139"/>
      <c r="GH284" s="139"/>
      <c r="GI284" s="139"/>
      <c r="GJ284" s="139"/>
      <c r="GK284" s="139"/>
      <c r="GM284" s="139"/>
      <c r="GN284" s="139"/>
      <c r="GO284" s="139"/>
      <c r="GP284" s="139"/>
      <c r="GW284" s="131"/>
    </row>
    <row r="285" spans="1:205" s="130" customFormat="1" x14ac:dyDescent="0.2">
      <c r="A285" s="130" t="s">
        <v>371</v>
      </c>
      <c r="B285" s="130" t="s">
        <v>533</v>
      </c>
      <c r="C285" s="130" t="s">
        <v>16</v>
      </c>
      <c r="D285" s="130" t="s">
        <v>382</v>
      </c>
      <c r="E285" s="130" t="s">
        <v>344</v>
      </c>
      <c r="F285" s="130">
        <v>1</v>
      </c>
      <c r="G285" s="130">
        <v>100</v>
      </c>
      <c r="H285" s="130" t="s">
        <v>14</v>
      </c>
      <c r="I285" s="131" t="s">
        <v>47</v>
      </c>
      <c r="J285" s="130">
        <v>90</v>
      </c>
      <c r="L285" s="130" t="s">
        <v>11</v>
      </c>
      <c r="M285" s="130" t="s">
        <v>169</v>
      </c>
      <c r="O285" s="130" t="s">
        <v>54</v>
      </c>
      <c r="P285" s="130" t="s">
        <v>156</v>
      </c>
      <c r="R285" s="130" t="s">
        <v>156</v>
      </c>
      <c r="AA285" s="130" t="s">
        <v>149</v>
      </c>
      <c r="AB285" s="130">
        <v>0.93</v>
      </c>
      <c r="AD285" s="130">
        <v>8</v>
      </c>
      <c r="AE285" s="130">
        <v>0.1</v>
      </c>
      <c r="AF285" s="130">
        <v>4</v>
      </c>
      <c r="AL285" s="130">
        <v>400</v>
      </c>
      <c r="AO285" s="130">
        <v>1</v>
      </c>
      <c r="AP285" s="130">
        <v>2</v>
      </c>
      <c r="AQ285" s="130">
        <v>2</v>
      </c>
      <c r="AS285" s="130">
        <v>2</v>
      </c>
      <c r="AT285" s="130">
        <v>1</v>
      </c>
      <c r="AV285" s="130" t="s">
        <v>188</v>
      </c>
      <c r="AW285" s="130" t="s">
        <v>44</v>
      </c>
      <c r="BA285" s="130" t="s">
        <v>163</v>
      </c>
      <c r="BB285" s="130" t="s">
        <v>25</v>
      </c>
      <c r="BC285" s="130">
        <v>30</v>
      </c>
      <c r="BD285" s="130">
        <v>1</v>
      </c>
      <c r="BE285" s="130">
        <v>60</v>
      </c>
      <c r="BF285" s="130" t="s">
        <v>242</v>
      </c>
      <c r="BG285" s="130">
        <v>60</v>
      </c>
      <c r="BH285" s="130">
        <v>1</v>
      </c>
      <c r="BI285" s="130">
        <v>62500</v>
      </c>
      <c r="BJ285" s="130">
        <v>0.15</v>
      </c>
      <c r="BK285" s="130">
        <v>1.5</v>
      </c>
      <c r="BL285" s="130">
        <v>0.5</v>
      </c>
      <c r="BM285" s="16"/>
      <c r="BN285" s="130">
        <v>2</v>
      </c>
      <c r="BO285" s="130">
        <v>0</v>
      </c>
      <c r="BP285" s="130">
        <v>8</v>
      </c>
      <c r="BQ285" s="130">
        <v>10</v>
      </c>
      <c r="BR285" s="130" t="s">
        <v>203</v>
      </c>
      <c r="CA285" s="16"/>
      <c r="CH285" s="132"/>
      <c r="CI285" s="132"/>
      <c r="CR285" s="17"/>
      <c r="DF285" s="17"/>
      <c r="DT285" s="17"/>
      <c r="EA285" s="132"/>
      <c r="EC285" s="138" t="s">
        <v>36</v>
      </c>
      <c r="ED285" s="138">
        <v>16</v>
      </c>
      <c r="EE285" s="138">
        <v>12</v>
      </c>
      <c r="EF285" s="138">
        <v>4</v>
      </c>
      <c r="EG285" s="138"/>
      <c r="EH285" s="138"/>
      <c r="EI285" s="138"/>
      <c r="EL285" s="138"/>
      <c r="EM285" s="138"/>
      <c r="EN285" s="138"/>
      <c r="ES285" s="138"/>
      <c r="ET285" s="138"/>
      <c r="EU285" s="138"/>
      <c r="EV285" s="138"/>
      <c r="EW285" s="138"/>
      <c r="EX285" s="130" t="s">
        <v>159</v>
      </c>
      <c r="EY285" s="130">
        <v>12</v>
      </c>
      <c r="FA285" s="130">
        <v>12</v>
      </c>
      <c r="FC285" s="139"/>
      <c r="FD285" s="139">
        <v>0.90969999999999995</v>
      </c>
      <c r="FO285" s="139"/>
      <c r="FQ285" s="139"/>
      <c r="GH285" s="139">
        <v>2.3900000000000001E-2</v>
      </c>
      <c r="GI285" s="139">
        <v>1.49E-2</v>
      </c>
      <c r="GJ285" s="139">
        <v>2.86E-2</v>
      </c>
      <c r="GK285" s="139">
        <v>3.9100000000000003E-2</v>
      </c>
      <c r="GM285" s="139">
        <v>2.4E-2</v>
      </c>
      <c r="GN285" s="139">
        <v>1.4999999999999999E-2</v>
      </c>
      <c r="GO285" s="139">
        <v>2.87E-2</v>
      </c>
      <c r="GP285" s="139">
        <v>3.9100000000000003E-2</v>
      </c>
      <c r="GW285" s="131"/>
    </row>
    <row r="286" spans="1:205" s="130" customFormat="1" x14ac:dyDescent="0.2">
      <c r="A286" s="130" t="s">
        <v>371</v>
      </c>
      <c r="B286" s="130" t="s">
        <v>533</v>
      </c>
      <c r="C286" s="130" t="s">
        <v>16</v>
      </c>
      <c r="D286" s="130" t="s">
        <v>382</v>
      </c>
      <c r="E286" s="130" t="s">
        <v>344</v>
      </c>
      <c r="F286" s="130">
        <v>1</v>
      </c>
      <c r="G286" s="130">
        <v>100</v>
      </c>
      <c r="H286" s="130" t="s">
        <v>14</v>
      </c>
      <c r="I286" s="131" t="s">
        <v>47</v>
      </c>
      <c r="J286" s="130">
        <v>90</v>
      </c>
      <c r="L286" s="130" t="s">
        <v>11</v>
      </c>
      <c r="M286" s="130" t="s">
        <v>169</v>
      </c>
      <c r="O286" s="130" t="s">
        <v>54</v>
      </c>
      <c r="P286" s="130" t="s">
        <v>156</v>
      </c>
      <c r="R286" s="130" t="s">
        <v>156</v>
      </c>
      <c r="AA286" s="130" t="s">
        <v>149</v>
      </c>
      <c r="AB286" s="130">
        <v>0.93</v>
      </c>
      <c r="AD286" s="130">
        <v>8</v>
      </c>
      <c r="AE286" s="130">
        <v>0.1</v>
      </c>
      <c r="AF286" s="130">
        <v>4</v>
      </c>
      <c r="AL286" s="130">
        <v>400</v>
      </c>
      <c r="AO286" s="130">
        <v>1</v>
      </c>
      <c r="AP286" s="130">
        <v>2</v>
      </c>
      <c r="AQ286" s="130">
        <v>2</v>
      </c>
      <c r="AS286" s="130">
        <v>2</v>
      </c>
      <c r="AT286" s="130">
        <v>1</v>
      </c>
      <c r="AV286" s="130" t="s">
        <v>188</v>
      </c>
      <c r="AW286" s="130" t="s">
        <v>44</v>
      </c>
      <c r="BA286" s="130" t="s">
        <v>163</v>
      </c>
      <c r="BB286" s="130" t="s">
        <v>25</v>
      </c>
      <c r="BC286" s="130">
        <v>30</v>
      </c>
      <c r="BD286" s="130">
        <v>1</v>
      </c>
      <c r="BE286" s="130">
        <v>60</v>
      </c>
      <c r="BF286" s="130" t="s">
        <v>242</v>
      </c>
      <c r="BG286" s="130">
        <v>60</v>
      </c>
      <c r="BH286" s="130">
        <v>1</v>
      </c>
      <c r="BI286" s="130">
        <v>62500</v>
      </c>
      <c r="BJ286" s="130">
        <v>0.15</v>
      </c>
      <c r="BK286" s="130">
        <v>1.5</v>
      </c>
      <c r="BL286" s="130">
        <v>0.5</v>
      </c>
      <c r="BM286" s="16"/>
      <c r="BN286" s="130">
        <v>2</v>
      </c>
      <c r="BO286" s="130">
        <v>0</v>
      </c>
      <c r="BP286" s="130">
        <v>8</v>
      </c>
      <c r="BQ286" s="130">
        <v>10</v>
      </c>
      <c r="BR286" s="130" t="s">
        <v>203</v>
      </c>
      <c r="CA286" s="16"/>
      <c r="CH286" s="132"/>
      <c r="CI286" s="132"/>
      <c r="CR286" s="17"/>
      <c r="DF286" s="17"/>
      <c r="DT286" s="17"/>
      <c r="EA286" s="132"/>
      <c r="EC286" s="138" t="s">
        <v>36</v>
      </c>
      <c r="ED286" s="138">
        <v>6</v>
      </c>
      <c r="EE286" s="138">
        <v>4</v>
      </c>
      <c r="EF286" s="138">
        <v>2</v>
      </c>
      <c r="EG286" s="138"/>
      <c r="EH286" s="138"/>
      <c r="EI286" s="138"/>
      <c r="EM286" s="138"/>
      <c r="EN286" s="138"/>
      <c r="ES286" s="138"/>
      <c r="ET286" s="138"/>
      <c r="EU286" s="138"/>
      <c r="EV286" s="138"/>
      <c r="EW286" s="138"/>
      <c r="EX286" s="130" t="s">
        <v>159</v>
      </c>
      <c r="EY286" s="130">
        <v>12</v>
      </c>
      <c r="FA286" s="130">
        <v>12</v>
      </c>
      <c r="FC286" s="139"/>
      <c r="FD286" s="139">
        <v>0.88890000000000002</v>
      </c>
      <c r="FO286" s="139"/>
      <c r="FQ286" s="139"/>
      <c r="GH286" s="139">
        <v>6.1400000000000003E-2</v>
      </c>
      <c r="GI286" s="139">
        <v>5.2200000000000003E-2</v>
      </c>
      <c r="GJ286" s="139">
        <v>6.6100000000000006E-2</v>
      </c>
      <c r="GK286" s="139">
        <v>7.7200000000000005E-2</v>
      </c>
      <c r="GM286" s="139">
        <v>6.1800000000000001E-2</v>
      </c>
      <c r="GN286" s="139">
        <v>5.2200000000000003E-2</v>
      </c>
      <c r="GO286" s="139">
        <v>6.6600000000000006E-2</v>
      </c>
      <c r="GP286" s="139">
        <v>7.7600000000000002E-2</v>
      </c>
      <c r="GW286" s="131"/>
    </row>
    <row r="287" spans="1:205" s="130" customFormat="1" x14ac:dyDescent="0.2">
      <c r="A287" s="130" t="s">
        <v>371</v>
      </c>
      <c r="B287" s="130" t="s">
        <v>533</v>
      </c>
      <c r="C287" s="130" t="s">
        <v>16</v>
      </c>
      <c r="D287" s="130" t="s">
        <v>382</v>
      </c>
      <c r="E287" s="130" t="s">
        <v>344</v>
      </c>
      <c r="F287" s="130">
        <v>1</v>
      </c>
      <c r="G287" s="130">
        <v>100</v>
      </c>
      <c r="H287" s="130" t="s">
        <v>14</v>
      </c>
      <c r="I287" s="131" t="s">
        <v>47</v>
      </c>
      <c r="J287" s="130">
        <v>90</v>
      </c>
      <c r="L287" s="130" t="s">
        <v>11</v>
      </c>
      <c r="M287" s="130" t="s">
        <v>169</v>
      </c>
      <c r="O287" s="130" t="s">
        <v>54</v>
      </c>
      <c r="P287" s="130" t="s">
        <v>156</v>
      </c>
      <c r="R287" s="130" t="s">
        <v>156</v>
      </c>
      <c r="AA287" s="130" t="s">
        <v>149</v>
      </c>
      <c r="AB287" s="130">
        <v>0.93</v>
      </c>
      <c r="AD287" s="130">
        <v>8</v>
      </c>
      <c r="AE287" s="130">
        <v>0.1</v>
      </c>
      <c r="AF287" s="130">
        <v>4</v>
      </c>
      <c r="AL287" s="130">
        <v>400</v>
      </c>
      <c r="AO287" s="130">
        <v>1</v>
      </c>
      <c r="AP287" s="130">
        <v>2</v>
      </c>
      <c r="AQ287" s="130">
        <v>2</v>
      </c>
      <c r="AS287" s="130">
        <v>2</v>
      </c>
      <c r="AT287" s="130">
        <v>1</v>
      </c>
      <c r="AV287" s="130" t="s">
        <v>188</v>
      </c>
      <c r="AW287" s="130" t="s">
        <v>44</v>
      </c>
      <c r="BA287" s="130" t="s">
        <v>163</v>
      </c>
      <c r="BB287" s="130" t="s">
        <v>25</v>
      </c>
      <c r="BC287" s="130">
        <v>30</v>
      </c>
      <c r="BD287" s="130">
        <v>1</v>
      </c>
      <c r="BE287" s="130">
        <v>60</v>
      </c>
      <c r="BF287" s="130" t="s">
        <v>242</v>
      </c>
      <c r="BG287" s="130">
        <v>60</v>
      </c>
      <c r="BH287" s="130">
        <v>1</v>
      </c>
      <c r="BI287" s="130">
        <v>62500</v>
      </c>
      <c r="BJ287" s="130">
        <v>0.15</v>
      </c>
      <c r="BK287" s="130">
        <v>1.5</v>
      </c>
      <c r="BL287" s="130">
        <v>0.5</v>
      </c>
      <c r="BM287" s="16"/>
      <c r="BN287" s="130">
        <v>2</v>
      </c>
      <c r="BO287" s="130">
        <v>0</v>
      </c>
      <c r="BP287" s="130">
        <v>8</v>
      </c>
      <c r="BQ287" s="130">
        <v>10</v>
      </c>
      <c r="BR287" s="130" t="s">
        <v>203</v>
      </c>
      <c r="CA287" s="16"/>
      <c r="CH287" s="132"/>
      <c r="CI287" s="132"/>
      <c r="CR287" s="17"/>
      <c r="DF287" s="17"/>
      <c r="DT287" s="17"/>
      <c r="EA287" s="132"/>
      <c r="EC287" s="138" t="s">
        <v>383</v>
      </c>
      <c r="ED287" s="138"/>
      <c r="EE287" s="138"/>
      <c r="EF287" s="138"/>
      <c r="EG287" s="138"/>
      <c r="EH287" s="138"/>
      <c r="EI287" s="138"/>
      <c r="EL287" s="138" t="s">
        <v>384</v>
      </c>
      <c r="EM287" s="138"/>
      <c r="EN287" s="138"/>
      <c r="ES287" s="138"/>
      <c r="ET287" s="138"/>
      <c r="EU287" s="138"/>
      <c r="EV287" s="138"/>
      <c r="EW287" s="138"/>
      <c r="EX287" s="130" t="s">
        <v>159</v>
      </c>
      <c r="EY287" s="130">
        <v>12</v>
      </c>
      <c r="FA287" s="130">
        <v>12</v>
      </c>
      <c r="FC287" s="139"/>
      <c r="FD287" s="139">
        <v>0.9</v>
      </c>
      <c r="FO287" s="139"/>
      <c r="FQ287" s="139"/>
      <c r="GH287" s="139">
        <v>3.8699999999999998E-2</v>
      </c>
      <c r="GI287" s="139"/>
      <c r="GJ287" s="139"/>
      <c r="GK287" s="139"/>
      <c r="GM287" s="139">
        <v>4.1300000000000003E-2</v>
      </c>
      <c r="GN287" s="139"/>
      <c r="GO287" s="139"/>
      <c r="GP287" s="139"/>
      <c r="GW287" s="131"/>
    </row>
    <row r="288" spans="1:205" s="130" customFormat="1" x14ac:dyDescent="0.2">
      <c r="A288" s="130" t="s">
        <v>371</v>
      </c>
      <c r="B288" s="130" t="s">
        <v>533</v>
      </c>
      <c r="C288" s="130" t="s">
        <v>16</v>
      </c>
      <c r="D288" s="130" t="s">
        <v>382</v>
      </c>
      <c r="E288" s="130" t="s">
        <v>344</v>
      </c>
      <c r="F288" s="130">
        <v>1</v>
      </c>
      <c r="G288" s="130">
        <v>100</v>
      </c>
      <c r="H288" s="130" t="s">
        <v>14</v>
      </c>
      <c r="I288" s="131" t="s">
        <v>47</v>
      </c>
      <c r="J288" s="130">
        <v>90</v>
      </c>
      <c r="L288" s="130" t="s">
        <v>11</v>
      </c>
      <c r="M288" s="130" t="s">
        <v>169</v>
      </c>
      <c r="O288" s="130" t="s">
        <v>54</v>
      </c>
      <c r="P288" s="130" t="s">
        <v>156</v>
      </c>
      <c r="R288" s="130" t="s">
        <v>156</v>
      </c>
      <c r="AA288" s="130" t="s">
        <v>149</v>
      </c>
      <c r="AB288" s="130">
        <v>0.93</v>
      </c>
      <c r="AD288" s="130">
        <v>8</v>
      </c>
      <c r="AE288" s="130">
        <v>0.1</v>
      </c>
      <c r="AF288" s="130">
        <v>4</v>
      </c>
      <c r="AL288" s="130">
        <v>400</v>
      </c>
      <c r="AO288" s="130">
        <v>1</v>
      </c>
      <c r="AP288" s="130">
        <v>2</v>
      </c>
      <c r="AQ288" s="130">
        <v>2</v>
      </c>
      <c r="AS288" s="130">
        <v>2</v>
      </c>
      <c r="AT288" s="130">
        <v>1</v>
      </c>
      <c r="AV288" s="130" t="s">
        <v>188</v>
      </c>
      <c r="AW288" s="130" t="s">
        <v>44</v>
      </c>
      <c r="BA288" s="130" t="s">
        <v>163</v>
      </c>
      <c r="BB288" s="130" t="s">
        <v>25</v>
      </c>
      <c r="BC288" s="130">
        <v>30</v>
      </c>
      <c r="BD288" s="130">
        <v>1</v>
      </c>
      <c r="BE288" s="130">
        <v>60</v>
      </c>
      <c r="BF288" s="130" t="s">
        <v>242</v>
      </c>
      <c r="BG288" s="130">
        <v>60</v>
      </c>
      <c r="BH288" s="130">
        <v>1</v>
      </c>
      <c r="BI288" s="130">
        <v>62500</v>
      </c>
      <c r="BJ288" s="130">
        <v>0.15</v>
      </c>
      <c r="BK288" s="130">
        <v>1.5</v>
      </c>
      <c r="BL288" s="130">
        <v>0.5</v>
      </c>
      <c r="BM288" s="16"/>
      <c r="BN288" s="130">
        <v>2</v>
      </c>
      <c r="BO288" s="130">
        <v>0</v>
      </c>
      <c r="BP288" s="130">
        <v>8</v>
      </c>
      <c r="BQ288" s="130">
        <v>10</v>
      </c>
      <c r="BR288" s="130" t="s">
        <v>203</v>
      </c>
      <c r="CA288" s="16"/>
      <c r="CH288" s="132"/>
      <c r="CI288" s="132"/>
      <c r="CR288" s="17"/>
      <c r="DF288" s="17"/>
      <c r="DT288" s="17"/>
      <c r="EA288" s="132"/>
      <c r="EC288" s="138" t="s">
        <v>383</v>
      </c>
      <c r="ED288" s="138"/>
      <c r="EE288" s="138"/>
      <c r="EF288" s="138"/>
      <c r="EG288" s="138"/>
      <c r="EH288" s="138"/>
      <c r="EI288" s="138"/>
      <c r="EL288" s="138" t="s">
        <v>385</v>
      </c>
      <c r="EM288" s="138"/>
      <c r="EN288" s="138"/>
      <c r="ES288" s="138"/>
      <c r="ET288" s="138"/>
      <c r="EU288" s="138"/>
      <c r="EV288" s="138"/>
      <c r="EW288" s="138"/>
      <c r="EX288" s="130" t="s">
        <v>159</v>
      </c>
      <c r="EY288" s="130">
        <v>12</v>
      </c>
      <c r="FA288" s="130">
        <v>12</v>
      </c>
      <c r="FC288" s="139"/>
      <c r="FD288" s="139">
        <v>0.86670000000000003</v>
      </c>
      <c r="FO288" s="139"/>
      <c r="FQ288" s="139"/>
      <c r="GH288" s="139">
        <v>3.8699999999999998E-2</v>
      </c>
      <c r="GI288" s="139"/>
      <c r="GJ288" s="139"/>
      <c r="GK288" s="139"/>
      <c r="GM288" s="139">
        <v>4.1300000000000003E-2</v>
      </c>
      <c r="GN288" s="139"/>
      <c r="GO288" s="139"/>
      <c r="GP288" s="139"/>
      <c r="GW288" s="131"/>
    </row>
    <row r="289" spans="1:213" s="130" customFormat="1" x14ac:dyDescent="0.2">
      <c r="A289" s="130" t="s">
        <v>371</v>
      </c>
      <c r="B289" s="130" t="s">
        <v>533</v>
      </c>
      <c r="C289" s="130" t="s">
        <v>16</v>
      </c>
      <c r="D289" s="130" t="s">
        <v>382</v>
      </c>
      <c r="E289" s="130" t="s">
        <v>344</v>
      </c>
      <c r="F289" s="130">
        <v>1</v>
      </c>
      <c r="G289" s="130">
        <v>100</v>
      </c>
      <c r="H289" s="130" t="s">
        <v>14</v>
      </c>
      <c r="I289" s="131" t="s">
        <v>47</v>
      </c>
      <c r="J289" s="130">
        <v>90</v>
      </c>
      <c r="L289" s="130" t="s">
        <v>11</v>
      </c>
      <c r="M289" s="130" t="s">
        <v>169</v>
      </c>
      <c r="O289" s="130" t="s">
        <v>54</v>
      </c>
      <c r="P289" s="130" t="s">
        <v>156</v>
      </c>
      <c r="R289" s="130" t="s">
        <v>156</v>
      </c>
      <c r="AA289" s="130" t="s">
        <v>149</v>
      </c>
      <c r="AB289" s="130">
        <v>0.93</v>
      </c>
      <c r="AD289" s="130">
        <v>8</v>
      </c>
      <c r="AE289" s="130">
        <v>0.1</v>
      </c>
      <c r="AF289" s="130">
        <v>4</v>
      </c>
      <c r="AL289" s="130">
        <v>400</v>
      </c>
      <c r="AO289" s="130">
        <v>1</v>
      </c>
      <c r="AP289" s="130">
        <v>2</v>
      </c>
      <c r="AQ289" s="130">
        <v>2</v>
      </c>
      <c r="AS289" s="130">
        <v>2</v>
      </c>
      <c r="AT289" s="130">
        <v>1</v>
      </c>
      <c r="AV289" s="130" t="s">
        <v>188</v>
      </c>
      <c r="AW289" s="130" t="s">
        <v>44</v>
      </c>
      <c r="BA289" s="130" t="s">
        <v>163</v>
      </c>
      <c r="BB289" s="130" t="s">
        <v>25</v>
      </c>
      <c r="BC289" s="130">
        <v>30</v>
      </c>
      <c r="BD289" s="130">
        <v>1</v>
      </c>
      <c r="BE289" s="130">
        <v>60</v>
      </c>
      <c r="BF289" s="130" t="s">
        <v>242</v>
      </c>
      <c r="BG289" s="130">
        <v>60</v>
      </c>
      <c r="BH289" s="130">
        <v>1</v>
      </c>
      <c r="BI289" s="130">
        <v>62500</v>
      </c>
      <c r="BJ289" s="130">
        <v>0.15</v>
      </c>
      <c r="BK289" s="130">
        <v>1.5</v>
      </c>
      <c r="BL289" s="130">
        <v>0.5</v>
      </c>
      <c r="BM289" s="16"/>
      <c r="BN289" s="130">
        <v>2</v>
      </c>
      <c r="BO289" s="130">
        <v>0</v>
      </c>
      <c r="BP289" s="130">
        <v>8</v>
      </c>
      <c r="BQ289" s="130">
        <v>10</v>
      </c>
      <c r="BR289" s="130" t="s">
        <v>203</v>
      </c>
      <c r="BS289" s="130" t="s">
        <v>386</v>
      </c>
      <c r="CA289" s="16"/>
      <c r="CH289" s="132"/>
      <c r="CI289" s="132"/>
      <c r="CR289" s="17"/>
      <c r="DF289" s="17"/>
      <c r="DT289" s="17"/>
      <c r="EA289" s="132"/>
      <c r="EC289" s="138" t="s">
        <v>387</v>
      </c>
      <c r="ED289" s="138"/>
      <c r="EE289" s="138"/>
      <c r="EF289" s="138"/>
      <c r="EG289" s="138"/>
      <c r="EH289" s="138"/>
      <c r="EI289" s="138"/>
      <c r="EL289" s="138" t="s">
        <v>388</v>
      </c>
      <c r="EM289" s="138"/>
      <c r="EN289" s="138"/>
      <c r="ES289" s="138"/>
      <c r="ET289" s="138"/>
      <c r="EU289" s="138"/>
      <c r="EV289" s="138"/>
      <c r="EW289" s="138"/>
      <c r="EX289" s="130" t="s">
        <v>159</v>
      </c>
      <c r="EY289" s="130">
        <v>12</v>
      </c>
      <c r="FA289" s="130">
        <v>12</v>
      </c>
      <c r="FC289" s="139"/>
      <c r="FD289" s="139">
        <v>0.91669999999999996</v>
      </c>
      <c r="FO289" s="139"/>
      <c r="FQ289" s="139"/>
      <c r="GH289" s="139">
        <v>0.1744</v>
      </c>
      <c r="GI289" s="139"/>
      <c r="GJ289" s="139"/>
      <c r="GK289" s="139"/>
      <c r="GM289" s="139">
        <v>0.18909999999999999</v>
      </c>
      <c r="GN289" s="139"/>
      <c r="GO289" s="139"/>
      <c r="GP289" s="139"/>
      <c r="GW289" s="131"/>
    </row>
    <row r="290" spans="1:213" s="130" customFormat="1" x14ac:dyDescent="0.2">
      <c r="A290" s="130" t="s">
        <v>371</v>
      </c>
      <c r="B290" s="130" t="s">
        <v>533</v>
      </c>
      <c r="C290" s="130" t="s">
        <v>16</v>
      </c>
      <c r="D290" s="130" t="s">
        <v>382</v>
      </c>
      <c r="E290" s="130" t="s">
        <v>344</v>
      </c>
      <c r="F290" s="130">
        <v>1</v>
      </c>
      <c r="G290" s="130">
        <v>100</v>
      </c>
      <c r="H290" s="130" t="s">
        <v>14</v>
      </c>
      <c r="I290" s="131" t="s">
        <v>47</v>
      </c>
      <c r="J290" s="130">
        <v>90</v>
      </c>
      <c r="L290" s="130" t="s">
        <v>11</v>
      </c>
      <c r="M290" s="130" t="s">
        <v>169</v>
      </c>
      <c r="O290" s="130" t="s">
        <v>54</v>
      </c>
      <c r="P290" s="130" t="s">
        <v>156</v>
      </c>
      <c r="R290" s="130" t="s">
        <v>156</v>
      </c>
      <c r="AA290" s="130" t="s">
        <v>149</v>
      </c>
      <c r="AB290" s="130">
        <v>0.93</v>
      </c>
      <c r="AD290" s="130">
        <v>8</v>
      </c>
      <c r="AE290" s="130">
        <v>0.1</v>
      </c>
      <c r="AF290" s="130">
        <v>4</v>
      </c>
      <c r="AL290" s="130">
        <v>400</v>
      </c>
      <c r="AO290" s="130">
        <v>1</v>
      </c>
      <c r="AP290" s="130">
        <v>2</v>
      </c>
      <c r="AQ290" s="130">
        <v>2</v>
      </c>
      <c r="AS290" s="130">
        <v>2</v>
      </c>
      <c r="AT290" s="130">
        <v>1</v>
      </c>
      <c r="AV290" s="130" t="s">
        <v>188</v>
      </c>
      <c r="AW290" s="130" t="s">
        <v>44</v>
      </c>
      <c r="BA290" s="130" t="s">
        <v>163</v>
      </c>
      <c r="BB290" s="130" t="s">
        <v>25</v>
      </c>
      <c r="BC290" s="130">
        <v>30</v>
      </c>
      <c r="BD290" s="130">
        <v>1</v>
      </c>
      <c r="BE290" s="130">
        <v>60</v>
      </c>
      <c r="BF290" s="130" t="s">
        <v>242</v>
      </c>
      <c r="BG290" s="130">
        <v>60</v>
      </c>
      <c r="BH290" s="130">
        <v>1</v>
      </c>
      <c r="BI290" s="130">
        <v>62500</v>
      </c>
      <c r="BJ290" s="130">
        <v>0.15</v>
      </c>
      <c r="BK290" s="130">
        <v>1.5</v>
      </c>
      <c r="BL290" s="130">
        <v>0.5</v>
      </c>
      <c r="BM290" s="16"/>
      <c r="BN290" s="130">
        <v>2</v>
      </c>
      <c r="BO290" s="130">
        <v>0</v>
      </c>
      <c r="BP290" s="130">
        <v>8</v>
      </c>
      <c r="BQ290" s="130">
        <v>10</v>
      </c>
      <c r="BR290" s="130" t="s">
        <v>203</v>
      </c>
      <c r="BS290" s="130" t="s">
        <v>386</v>
      </c>
      <c r="CA290" s="16"/>
      <c r="CH290" s="132"/>
      <c r="CI290" s="132"/>
      <c r="CR290" s="17"/>
      <c r="DF290" s="17"/>
      <c r="DT290" s="17"/>
      <c r="EA290" s="132"/>
      <c r="EC290" s="138" t="s">
        <v>389</v>
      </c>
      <c r="ED290" s="138"/>
      <c r="EE290" s="138"/>
      <c r="EF290" s="138"/>
      <c r="EG290" s="138"/>
      <c r="EH290" s="138"/>
      <c r="EI290" s="138"/>
      <c r="EL290" s="138" t="s">
        <v>390</v>
      </c>
      <c r="EM290" s="138"/>
      <c r="EN290" s="138"/>
      <c r="ES290" s="138"/>
      <c r="ET290" s="138"/>
      <c r="EU290" s="138"/>
      <c r="EV290" s="138"/>
      <c r="EW290" s="138"/>
      <c r="EX290" s="130" t="s">
        <v>159</v>
      </c>
      <c r="EY290" s="130">
        <v>12</v>
      </c>
      <c r="FA290" s="130">
        <v>12</v>
      </c>
      <c r="FC290" s="139"/>
      <c r="FD290" s="139">
        <v>0.91669999999999996</v>
      </c>
      <c r="FO290" s="139"/>
      <c r="FQ290" s="139"/>
      <c r="GH290" s="139">
        <v>0.12570000000000001</v>
      </c>
      <c r="GI290" s="139">
        <v>9.9500000000000005E-2</v>
      </c>
      <c r="GJ290" s="139">
        <v>0.12180000000000001</v>
      </c>
      <c r="GK290" s="139">
        <v>0.1449</v>
      </c>
      <c r="GM290" s="139">
        <v>0.1275</v>
      </c>
      <c r="GN290" s="139">
        <v>9.3200000000000005E-2</v>
      </c>
      <c r="GO290" s="139">
        <v>0.1318</v>
      </c>
      <c r="GP290" s="139">
        <v>0.14510000000000001</v>
      </c>
      <c r="GW290" s="131"/>
    </row>
    <row r="291" spans="1:213" s="130" customFormat="1" x14ac:dyDescent="0.2">
      <c r="A291" s="130" t="s">
        <v>391</v>
      </c>
      <c r="B291" s="130" t="s">
        <v>393</v>
      </c>
      <c r="C291" s="130" t="s">
        <v>16</v>
      </c>
      <c r="D291" s="130" t="s">
        <v>22</v>
      </c>
      <c r="E291" s="130" t="s">
        <v>344</v>
      </c>
      <c r="F291" s="130">
        <v>1</v>
      </c>
      <c r="G291" s="130">
        <v>100</v>
      </c>
      <c r="H291" s="130" t="s">
        <v>14</v>
      </c>
      <c r="I291" s="131" t="s">
        <v>50</v>
      </c>
      <c r="J291" s="130">
        <v>12</v>
      </c>
      <c r="L291" s="130" t="s">
        <v>9</v>
      </c>
      <c r="M291" s="130" t="s">
        <v>394</v>
      </c>
      <c r="O291" s="130" t="s">
        <v>54</v>
      </c>
      <c r="P291" s="130" t="s">
        <v>155</v>
      </c>
      <c r="R291" s="130" t="s">
        <v>156</v>
      </c>
      <c r="AA291" s="130" t="s">
        <v>42</v>
      </c>
      <c r="AB291" s="130">
        <v>0.92600000000000005</v>
      </c>
      <c r="AE291" s="130">
        <v>0.1</v>
      </c>
      <c r="AF291" s="130">
        <v>4</v>
      </c>
      <c r="AH291" s="130">
        <v>200</v>
      </c>
      <c r="AL291" s="130">
        <v>200</v>
      </c>
      <c r="AM291" s="130">
        <v>2</v>
      </c>
      <c r="AO291" s="130">
        <v>1</v>
      </c>
      <c r="AP291" s="130">
        <v>3.5</v>
      </c>
      <c r="AS291" s="130">
        <v>2</v>
      </c>
      <c r="AT291" s="130">
        <v>1</v>
      </c>
      <c r="AV291" s="130" t="s">
        <v>188</v>
      </c>
      <c r="AW291" s="130" t="s">
        <v>44</v>
      </c>
      <c r="BA291" s="130" t="s">
        <v>163</v>
      </c>
      <c r="BB291" s="130" t="s">
        <v>24</v>
      </c>
      <c r="BC291" s="130">
        <v>30</v>
      </c>
      <c r="BD291" s="130">
        <v>1</v>
      </c>
      <c r="BE291" s="130">
        <v>60</v>
      </c>
      <c r="BF291" s="130" t="s">
        <v>242</v>
      </c>
      <c r="BG291" s="130">
        <v>60</v>
      </c>
      <c r="BH291" s="130">
        <v>1</v>
      </c>
      <c r="BI291" s="130">
        <v>62500</v>
      </c>
      <c r="BJ291" s="130">
        <v>0.105</v>
      </c>
      <c r="BK291" s="130">
        <v>1.5</v>
      </c>
      <c r="BL291" s="130">
        <v>0.5</v>
      </c>
      <c r="BM291" s="16">
        <f>BG291*BI291*8*BH291/1000000</f>
        <v>30</v>
      </c>
      <c r="BN291" s="130">
        <v>2</v>
      </c>
      <c r="BO291" s="130">
        <v>-4</v>
      </c>
      <c r="BP291" s="130">
        <v>4</v>
      </c>
      <c r="BQ291" s="130">
        <v>10</v>
      </c>
      <c r="BR291" s="130">
        <v>99</v>
      </c>
      <c r="CA291" s="16"/>
      <c r="CH291" s="132"/>
      <c r="CI291" s="132"/>
      <c r="CR291" s="17"/>
      <c r="DF291" s="17"/>
      <c r="DT291" s="17"/>
      <c r="EA291" s="132"/>
      <c r="EC291" s="138" t="s">
        <v>190</v>
      </c>
      <c r="ED291" s="138"/>
      <c r="EE291" s="138"/>
      <c r="EF291" s="138"/>
      <c r="EG291" s="138"/>
      <c r="EH291" s="138">
        <v>0</v>
      </c>
      <c r="EI291" s="138"/>
      <c r="EJ291" s="138"/>
      <c r="EK291" s="138"/>
      <c r="EL291" s="138"/>
      <c r="EM291" s="138"/>
      <c r="EN291" s="138"/>
      <c r="ES291" s="138"/>
      <c r="ET291" s="138"/>
      <c r="EU291" s="138"/>
      <c r="EV291" s="138"/>
      <c r="EW291" s="138"/>
      <c r="EX291" s="130" t="s">
        <v>158</v>
      </c>
      <c r="EY291" s="130">
        <v>5</v>
      </c>
      <c r="FA291" s="130">
        <v>5</v>
      </c>
      <c r="FC291" s="139"/>
      <c r="FD291" s="139">
        <v>0.92</v>
      </c>
      <c r="FO291" s="139"/>
      <c r="FQ291" s="139"/>
      <c r="GH291" s="139"/>
      <c r="GI291" s="139"/>
      <c r="GJ291" s="139"/>
      <c r="GK291" s="139"/>
      <c r="GM291" s="139"/>
      <c r="GN291" s="139"/>
      <c r="GO291" s="139"/>
      <c r="GP291" s="139"/>
      <c r="GW291" s="131"/>
    </row>
    <row r="292" spans="1:213" s="130" customFormat="1" x14ac:dyDescent="0.2">
      <c r="A292" s="130" t="s">
        <v>391</v>
      </c>
      <c r="B292" s="130" t="s">
        <v>393</v>
      </c>
      <c r="C292" s="130" t="s">
        <v>16</v>
      </c>
      <c r="D292" s="130" t="s">
        <v>22</v>
      </c>
      <c r="E292" s="130" t="s">
        <v>344</v>
      </c>
      <c r="F292" s="130">
        <v>1</v>
      </c>
      <c r="G292" s="130">
        <v>100</v>
      </c>
      <c r="H292" s="130" t="s">
        <v>14</v>
      </c>
      <c r="I292" s="131" t="s">
        <v>50</v>
      </c>
      <c r="J292" s="130">
        <v>12</v>
      </c>
      <c r="L292" s="130" t="s">
        <v>9</v>
      </c>
      <c r="M292" s="130" t="s">
        <v>394</v>
      </c>
      <c r="O292" s="130" t="s">
        <v>54</v>
      </c>
      <c r="P292" s="130" t="s">
        <v>155</v>
      </c>
      <c r="R292" s="130" t="s">
        <v>156</v>
      </c>
      <c r="AA292" s="130" t="s">
        <v>42</v>
      </c>
      <c r="AB292" s="130">
        <v>0.92600000000000005</v>
      </c>
      <c r="AE292" s="130">
        <v>0.1</v>
      </c>
      <c r="AF292" s="130">
        <v>4</v>
      </c>
      <c r="AH292" s="130">
        <v>200</v>
      </c>
      <c r="AL292" s="130">
        <v>200</v>
      </c>
      <c r="AM292" s="130">
        <v>2</v>
      </c>
      <c r="AO292" s="130">
        <v>1</v>
      </c>
      <c r="AP292" s="130">
        <v>3.5</v>
      </c>
      <c r="AS292" s="130">
        <v>2</v>
      </c>
      <c r="AT292" s="130">
        <v>1</v>
      </c>
      <c r="AV292" s="130" t="s">
        <v>188</v>
      </c>
      <c r="AW292" s="130" t="s">
        <v>44</v>
      </c>
      <c r="BA292" s="130" t="s">
        <v>163</v>
      </c>
      <c r="BB292" s="130" t="s">
        <v>24</v>
      </c>
      <c r="BC292" s="130">
        <v>30</v>
      </c>
      <c r="BD292" s="130">
        <v>1</v>
      </c>
      <c r="BE292" s="130">
        <v>60</v>
      </c>
      <c r="BF292" s="130" t="s">
        <v>242</v>
      </c>
      <c r="BG292" s="130">
        <v>60</v>
      </c>
      <c r="BH292" s="130">
        <v>1</v>
      </c>
      <c r="BI292" s="130">
        <v>62500</v>
      </c>
      <c r="BJ292" s="130">
        <v>0.105</v>
      </c>
      <c r="BK292" s="130">
        <v>1.5</v>
      </c>
      <c r="BL292" s="130">
        <v>0.5</v>
      </c>
      <c r="BM292" s="16">
        <f t="shared" ref="BM292:BM316" si="26">BG292*BI292*8*BH292/1000000</f>
        <v>30</v>
      </c>
      <c r="BN292" s="130">
        <v>2</v>
      </c>
      <c r="BO292" s="130">
        <v>-4</v>
      </c>
      <c r="BP292" s="130">
        <v>4</v>
      </c>
      <c r="BQ292" s="130">
        <v>10</v>
      </c>
      <c r="BR292" s="130">
        <v>99</v>
      </c>
      <c r="CA292" s="16"/>
      <c r="CH292" s="132"/>
      <c r="CI292" s="132"/>
      <c r="CR292" s="17"/>
      <c r="DF292" s="17"/>
      <c r="DT292" s="17"/>
      <c r="EA292" s="132"/>
      <c r="EC292" s="138" t="s">
        <v>36</v>
      </c>
      <c r="ED292" s="138">
        <v>10</v>
      </c>
      <c r="EE292" s="138">
        <v>5</v>
      </c>
      <c r="EF292" s="138">
        <v>4</v>
      </c>
      <c r="EG292" s="138"/>
      <c r="EH292" s="138">
        <v>0</v>
      </c>
      <c r="EI292" s="138"/>
      <c r="EJ292" s="138"/>
      <c r="EK292" s="138"/>
      <c r="EL292" s="138"/>
      <c r="EM292" s="138"/>
      <c r="EN292" s="138"/>
      <c r="ES292" s="138"/>
      <c r="ET292" s="138"/>
      <c r="EU292" s="138"/>
      <c r="EV292" s="138"/>
      <c r="EW292" s="138"/>
      <c r="EX292" s="130" t="s">
        <v>158</v>
      </c>
      <c r="EY292" s="130">
        <v>5</v>
      </c>
      <c r="FA292" s="130">
        <v>5</v>
      </c>
      <c r="FC292" s="139"/>
      <c r="FD292" s="139">
        <v>0.23710000000000001</v>
      </c>
      <c r="FO292" s="139"/>
      <c r="FQ292" s="139"/>
      <c r="GH292" s="139">
        <v>7.3899999999999993E-2</v>
      </c>
      <c r="GI292" s="139"/>
      <c r="GJ292" s="139"/>
      <c r="GK292" s="139"/>
      <c r="GM292" s="139"/>
      <c r="GN292" s="139"/>
      <c r="GO292" s="139"/>
      <c r="GP292" s="139"/>
      <c r="GW292" s="131"/>
    </row>
    <row r="293" spans="1:213" s="130" customFormat="1" x14ac:dyDescent="0.2">
      <c r="A293" s="130" t="s">
        <v>391</v>
      </c>
      <c r="B293" s="130" t="s">
        <v>393</v>
      </c>
      <c r="C293" s="130" t="s">
        <v>16</v>
      </c>
      <c r="D293" s="130" t="s">
        <v>22</v>
      </c>
      <c r="E293" s="130" t="s">
        <v>344</v>
      </c>
      <c r="F293" s="130">
        <v>1</v>
      </c>
      <c r="G293" s="130">
        <v>100</v>
      </c>
      <c r="H293" s="130" t="s">
        <v>14</v>
      </c>
      <c r="I293" s="131" t="s">
        <v>50</v>
      </c>
      <c r="J293" s="130">
        <v>12</v>
      </c>
      <c r="L293" s="130" t="s">
        <v>9</v>
      </c>
      <c r="M293" s="130" t="s">
        <v>394</v>
      </c>
      <c r="O293" s="130" t="s">
        <v>54</v>
      </c>
      <c r="P293" s="130" t="s">
        <v>155</v>
      </c>
      <c r="R293" s="130" t="s">
        <v>156</v>
      </c>
      <c r="AA293" s="130" t="s">
        <v>42</v>
      </c>
      <c r="AB293" s="130">
        <v>0.92600000000000005</v>
      </c>
      <c r="AE293" s="130">
        <v>0.1</v>
      </c>
      <c r="AF293" s="130">
        <v>4</v>
      </c>
      <c r="AH293" s="130">
        <v>200</v>
      </c>
      <c r="AL293" s="130">
        <v>200</v>
      </c>
      <c r="AM293" s="130">
        <v>2</v>
      </c>
      <c r="AO293" s="130">
        <v>1</v>
      </c>
      <c r="AP293" s="130">
        <v>3.5</v>
      </c>
      <c r="AS293" s="130">
        <v>2</v>
      </c>
      <c r="AT293" s="130">
        <v>1</v>
      </c>
      <c r="AV293" s="130" t="s">
        <v>188</v>
      </c>
      <c r="AW293" s="130" t="s">
        <v>44</v>
      </c>
      <c r="BA293" s="130" t="s">
        <v>163</v>
      </c>
      <c r="BB293" s="130" t="s">
        <v>24</v>
      </c>
      <c r="BC293" s="130">
        <v>30</v>
      </c>
      <c r="BD293" s="130">
        <v>1</v>
      </c>
      <c r="BE293" s="130">
        <v>60</v>
      </c>
      <c r="BF293" s="130" t="s">
        <v>242</v>
      </c>
      <c r="BG293" s="130">
        <v>60</v>
      </c>
      <c r="BH293" s="130">
        <v>1</v>
      </c>
      <c r="BI293" s="130">
        <v>62500</v>
      </c>
      <c r="BJ293" s="130">
        <v>0.105</v>
      </c>
      <c r="BK293" s="130">
        <v>1.5</v>
      </c>
      <c r="BL293" s="130">
        <v>0.5</v>
      </c>
      <c r="BM293" s="16">
        <f t="shared" si="26"/>
        <v>30</v>
      </c>
      <c r="BN293" s="130">
        <v>2</v>
      </c>
      <c r="BO293" s="130">
        <v>-4</v>
      </c>
      <c r="BP293" s="130">
        <v>4</v>
      </c>
      <c r="BQ293" s="130">
        <v>10</v>
      </c>
      <c r="BR293" s="130">
        <v>99</v>
      </c>
      <c r="CA293" s="16"/>
      <c r="CH293" s="132"/>
      <c r="CI293" s="132"/>
      <c r="CR293" s="17"/>
      <c r="DF293" s="17"/>
      <c r="DT293" s="17"/>
      <c r="EA293" s="132"/>
      <c r="EC293" s="138" t="s">
        <v>36</v>
      </c>
      <c r="ED293" s="138">
        <v>10</v>
      </c>
      <c r="EE293" s="138">
        <v>8</v>
      </c>
      <c r="EF293" s="138">
        <v>4</v>
      </c>
      <c r="EG293" s="138"/>
      <c r="EH293" s="138">
        <v>0</v>
      </c>
      <c r="EI293" s="138"/>
      <c r="EJ293" s="138"/>
      <c r="EK293" s="138"/>
      <c r="EL293" s="138"/>
      <c r="EM293" s="138"/>
      <c r="EN293" s="138"/>
      <c r="ES293" s="138"/>
      <c r="ET293" s="138"/>
      <c r="EU293" s="138"/>
      <c r="EV293" s="138"/>
      <c r="EW293" s="138"/>
      <c r="EX293" s="130" t="s">
        <v>158</v>
      </c>
      <c r="EY293" s="130">
        <v>5</v>
      </c>
      <c r="FA293" s="130">
        <v>5</v>
      </c>
      <c r="FC293" s="139"/>
      <c r="FD293" s="139">
        <v>0.85709999999999997</v>
      </c>
      <c r="FO293" s="139"/>
      <c r="FQ293" s="139"/>
      <c r="GH293" s="139">
        <v>2.8899999999999999E-2</v>
      </c>
      <c r="GI293" s="139"/>
      <c r="GJ293" s="139"/>
      <c r="GK293" s="139"/>
      <c r="GM293" s="139"/>
      <c r="GN293" s="139"/>
      <c r="GO293" s="139"/>
      <c r="GP293" s="139"/>
      <c r="GW293" s="131"/>
    </row>
    <row r="294" spans="1:213" s="130" customFormat="1" x14ac:dyDescent="0.2">
      <c r="A294" s="130" t="s">
        <v>391</v>
      </c>
      <c r="B294" s="130" t="s">
        <v>393</v>
      </c>
      <c r="C294" s="130" t="s">
        <v>16</v>
      </c>
      <c r="D294" s="130" t="s">
        <v>22</v>
      </c>
      <c r="E294" s="130" t="s">
        <v>344</v>
      </c>
      <c r="F294" s="130">
        <v>1</v>
      </c>
      <c r="G294" s="130">
        <v>100</v>
      </c>
      <c r="H294" s="130" t="s">
        <v>14</v>
      </c>
      <c r="I294" s="131" t="s">
        <v>50</v>
      </c>
      <c r="J294" s="130">
        <v>12</v>
      </c>
      <c r="L294" s="130" t="s">
        <v>9</v>
      </c>
      <c r="M294" s="130" t="s">
        <v>394</v>
      </c>
      <c r="O294" s="130" t="s">
        <v>54</v>
      </c>
      <c r="P294" s="130" t="s">
        <v>155</v>
      </c>
      <c r="R294" s="130" t="s">
        <v>156</v>
      </c>
      <c r="AA294" s="130" t="s">
        <v>42</v>
      </c>
      <c r="AB294" s="130">
        <v>0.92600000000000005</v>
      </c>
      <c r="AE294" s="130">
        <v>0.1</v>
      </c>
      <c r="AF294" s="130">
        <v>4</v>
      </c>
      <c r="AH294" s="130">
        <v>200</v>
      </c>
      <c r="AL294" s="130">
        <v>200</v>
      </c>
      <c r="AM294" s="130">
        <v>2</v>
      </c>
      <c r="AO294" s="130">
        <v>1</v>
      </c>
      <c r="AP294" s="130">
        <v>3.5</v>
      </c>
      <c r="AS294" s="130">
        <v>2</v>
      </c>
      <c r="AT294" s="130">
        <v>1</v>
      </c>
      <c r="AV294" s="130" t="s">
        <v>188</v>
      </c>
      <c r="AW294" s="130" t="s">
        <v>44</v>
      </c>
      <c r="BA294" s="130" t="s">
        <v>163</v>
      </c>
      <c r="BB294" s="130" t="s">
        <v>24</v>
      </c>
      <c r="BC294" s="130">
        <v>30</v>
      </c>
      <c r="BD294" s="130">
        <v>1</v>
      </c>
      <c r="BE294" s="130">
        <v>60</v>
      </c>
      <c r="BF294" s="130" t="s">
        <v>242</v>
      </c>
      <c r="BG294" s="130">
        <v>60</v>
      </c>
      <c r="BH294" s="130">
        <v>1</v>
      </c>
      <c r="BI294" s="130">
        <v>62500</v>
      </c>
      <c r="BJ294" s="130">
        <v>0.105</v>
      </c>
      <c r="BK294" s="130">
        <v>1.5</v>
      </c>
      <c r="BL294" s="130">
        <v>0.5</v>
      </c>
      <c r="BM294" s="16">
        <f t="shared" si="26"/>
        <v>30</v>
      </c>
      <c r="BN294" s="130">
        <v>2</v>
      </c>
      <c r="BO294" s="130">
        <v>-4</v>
      </c>
      <c r="BP294" s="130">
        <v>4</v>
      </c>
      <c r="BQ294" s="130">
        <v>10</v>
      </c>
      <c r="BR294" s="130">
        <v>99</v>
      </c>
      <c r="CA294" s="16"/>
      <c r="CH294" s="132"/>
      <c r="CI294" s="132"/>
      <c r="CR294" s="17"/>
      <c r="DF294" s="17"/>
      <c r="DT294" s="17"/>
      <c r="EA294" s="132"/>
      <c r="EC294" s="138" t="s">
        <v>36</v>
      </c>
      <c r="ED294" s="138">
        <v>16</v>
      </c>
      <c r="EE294" s="138">
        <v>8</v>
      </c>
      <c r="EF294" s="138">
        <v>8</v>
      </c>
      <c r="EG294" s="138"/>
      <c r="EH294" s="138">
        <v>0</v>
      </c>
      <c r="EI294" s="138"/>
      <c r="EJ294" s="138"/>
      <c r="EK294" s="138"/>
      <c r="EL294" s="138"/>
      <c r="EM294" s="138"/>
      <c r="EN294" s="138"/>
      <c r="ES294" s="138"/>
      <c r="ET294" s="138"/>
      <c r="EU294" s="138"/>
      <c r="EV294" s="138"/>
      <c r="EW294" s="138"/>
      <c r="EX294" s="130" t="s">
        <v>158</v>
      </c>
      <c r="EY294" s="130">
        <v>5</v>
      </c>
      <c r="FA294" s="130">
        <v>5</v>
      </c>
      <c r="FC294" s="139"/>
      <c r="FD294" s="139">
        <v>0</v>
      </c>
      <c r="FO294" s="139"/>
      <c r="FQ294" s="139"/>
      <c r="GH294" s="139">
        <v>7.6200000000000004E-2</v>
      </c>
      <c r="GI294" s="139"/>
      <c r="GJ294" s="139"/>
      <c r="GK294" s="139"/>
      <c r="GM294" s="139"/>
      <c r="GN294" s="139"/>
      <c r="GO294" s="139"/>
      <c r="GP294" s="139"/>
      <c r="GW294" s="131"/>
    </row>
    <row r="295" spans="1:213" s="130" customFormat="1" x14ac:dyDescent="0.2">
      <c r="A295" s="130" t="s">
        <v>391</v>
      </c>
      <c r="B295" s="130" t="s">
        <v>393</v>
      </c>
      <c r="C295" s="130" t="s">
        <v>16</v>
      </c>
      <c r="D295" s="130" t="s">
        <v>22</v>
      </c>
      <c r="E295" s="130" t="s">
        <v>344</v>
      </c>
      <c r="F295" s="130">
        <v>1</v>
      </c>
      <c r="G295" s="130">
        <v>100</v>
      </c>
      <c r="H295" s="130" t="s">
        <v>14</v>
      </c>
      <c r="I295" s="131" t="s">
        <v>50</v>
      </c>
      <c r="J295" s="130">
        <v>12</v>
      </c>
      <c r="L295" s="130" t="s">
        <v>9</v>
      </c>
      <c r="M295" s="130" t="s">
        <v>394</v>
      </c>
      <c r="O295" s="130" t="s">
        <v>54</v>
      </c>
      <c r="P295" s="130" t="s">
        <v>155</v>
      </c>
      <c r="R295" s="130" t="s">
        <v>156</v>
      </c>
      <c r="AA295" s="130" t="s">
        <v>42</v>
      </c>
      <c r="AB295" s="130">
        <v>0.92600000000000005</v>
      </c>
      <c r="AE295" s="130">
        <v>0.1</v>
      </c>
      <c r="AF295" s="130">
        <v>4</v>
      </c>
      <c r="AH295" s="130">
        <v>200</v>
      </c>
      <c r="AL295" s="130">
        <v>200</v>
      </c>
      <c r="AM295" s="130">
        <v>2</v>
      </c>
      <c r="AO295" s="130">
        <v>1</v>
      </c>
      <c r="AP295" s="130">
        <v>3.5</v>
      </c>
      <c r="AS295" s="130">
        <v>2</v>
      </c>
      <c r="AT295" s="130">
        <v>1</v>
      </c>
      <c r="AV295" s="130" t="s">
        <v>188</v>
      </c>
      <c r="AW295" s="130" t="s">
        <v>44</v>
      </c>
      <c r="BA295" s="130" t="s">
        <v>163</v>
      </c>
      <c r="BB295" s="130" t="s">
        <v>348</v>
      </c>
      <c r="BC295" s="130">
        <v>30</v>
      </c>
      <c r="BD295" s="130">
        <v>1</v>
      </c>
      <c r="BE295" s="130">
        <v>60</v>
      </c>
      <c r="BF295" s="130" t="s">
        <v>242</v>
      </c>
      <c r="BG295" s="130">
        <v>60</v>
      </c>
      <c r="BH295" s="130">
        <v>1</v>
      </c>
      <c r="BI295" s="130">
        <v>62500</v>
      </c>
      <c r="BJ295" s="130">
        <v>0.105</v>
      </c>
      <c r="BK295" s="130">
        <v>1.5</v>
      </c>
      <c r="BL295" s="130">
        <v>0.5</v>
      </c>
      <c r="BM295" s="16">
        <f t="shared" si="26"/>
        <v>30</v>
      </c>
      <c r="BN295" s="130">
        <v>2</v>
      </c>
      <c r="BO295" s="130">
        <v>-4</v>
      </c>
      <c r="BP295" s="130">
        <v>4</v>
      </c>
      <c r="BQ295" s="130">
        <v>15</v>
      </c>
      <c r="BR295" s="130">
        <v>99</v>
      </c>
      <c r="CA295" s="16"/>
      <c r="CH295" s="132"/>
      <c r="CI295" s="132"/>
      <c r="CR295" s="17"/>
      <c r="DF295" s="17"/>
      <c r="DT295" s="17"/>
      <c r="EA295" s="132"/>
      <c r="EC295" s="138" t="s">
        <v>190</v>
      </c>
      <c r="ED295" s="138"/>
      <c r="EE295" s="138"/>
      <c r="EF295" s="138"/>
      <c r="EG295" s="138"/>
      <c r="EH295" s="138">
        <v>0</v>
      </c>
      <c r="EI295" s="138"/>
      <c r="EJ295" s="138"/>
      <c r="EK295" s="138"/>
      <c r="EL295" s="138"/>
      <c r="EM295" s="138"/>
      <c r="EN295" s="138"/>
      <c r="ES295" s="138"/>
      <c r="ET295" s="138"/>
      <c r="EU295" s="138"/>
      <c r="EV295" s="138"/>
      <c r="EW295" s="138"/>
      <c r="EX295" s="130" t="s">
        <v>158</v>
      </c>
      <c r="EY295" s="130">
        <v>7</v>
      </c>
      <c r="FA295" s="130">
        <v>7</v>
      </c>
      <c r="FC295" s="139"/>
      <c r="FD295" s="139">
        <v>0.90880000000000005</v>
      </c>
      <c r="FO295" s="139"/>
      <c r="FQ295" s="139"/>
      <c r="GH295" s="139"/>
      <c r="GI295" s="139"/>
      <c r="GJ295" s="139"/>
      <c r="GK295" s="139"/>
      <c r="GM295" s="139"/>
      <c r="GN295" s="139"/>
      <c r="GO295" s="139"/>
      <c r="GP295" s="139"/>
      <c r="GW295" s="131"/>
    </row>
    <row r="296" spans="1:213" s="130" customFormat="1" x14ac:dyDescent="0.2">
      <c r="A296" s="130" t="s">
        <v>391</v>
      </c>
      <c r="B296" s="130" t="s">
        <v>393</v>
      </c>
      <c r="C296" s="130" t="s">
        <v>16</v>
      </c>
      <c r="D296" s="130" t="s">
        <v>22</v>
      </c>
      <c r="E296" s="130" t="s">
        <v>344</v>
      </c>
      <c r="F296" s="130">
        <v>1</v>
      </c>
      <c r="G296" s="130">
        <v>100</v>
      </c>
      <c r="H296" s="130" t="s">
        <v>14</v>
      </c>
      <c r="I296" s="131" t="s">
        <v>50</v>
      </c>
      <c r="J296" s="130">
        <v>12</v>
      </c>
      <c r="L296" s="130" t="s">
        <v>9</v>
      </c>
      <c r="M296" s="130" t="s">
        <v>394</v>
      </c>
      <c r="O296" s="130" t="s">
        <v>54</v>
      </c>
      <c r="P296" s="130" t="s">
        <v>155</v>
      </c>
      <c r="R296" s="130" t="s">
        <v>156</v>
      </c>
      <c r="AA296" s="130" t="s">
        <v>42</v>
      </c>
      <c r="AB296" s="130">
        <v>0.92600000000000005</v>
      </c>
      <c r="AE296" s="130">
        <v>0.1</v>
      </c>
      <c r="AF296" s="130">
        <v>4</v>
      </c>
      <c r="AH296" s="130">
        <v>200</v>
      </c>
      <c r="AL296" s="130">
        <v>200</v>
      </c>
      <c r="AM296" s="130">
        <v>2</v>
      </c>
      <c r="AO296" s="130">
        <v>1</v>
      </c>
      <c r="AP296" s="130">
        <v>3.5</v>
      </c>
      <c r="AS296" s="130">
        <v>2</v>
      </c>
      <c r="AT296" s="130">
        <v>1</v>
      </c>
      <c r="AV296" s="130" t="s">
        <v>188</v>
      </c>
      <c r="AW296" s="130" t="s">
        <v>44</v>
      </c>
      <c r="BA296" s="130" t="s">
        <v>163</v>
      </c>
      <c r="BB296" s="130" t="s">
        <v>348</v>
      </c>
      <c r="BC296" s="130">
        <v>30</v>
      </c>
      <c r="BD296" s="130">
        <v>1</v>
      </c>
      <c r="BE296" s="130">
        <v>60</v>
      </c>
      <c r="BF296" s="130" t="s">
        <v>242</v>
      </c>
      <c r="BG296" s="130">
        <v>60</v>
      </c>
      <c r="BH296" s="130">
        <v>1</v>
      </c>
      <c r="BI296" s="130">
        <v>62500</v>
      </c>
      <c r="BJ296" s="130">
        <v>0.105</v>
      </c>
      <c r="BK296" s="130">
        <v>1.5</v>
      </c>
      <c r="BL296" s="130">
        <v>0.5</v>
      </c>
      <c r="BM296" s="16">
        <f t="shared" si="26"/>
        <v>30</v>
      </c>
      <c r="BN296" s="130">
        <v>2</v>
      </c>
      <c r="BO296" s="130">
        <v>-4</v>
      </c>
      <c r="BP296" s="130">
        <v>4</v>
      </c>
      <c r="BQ296" s="130">
        <v>15</v>
      </c>
      <c r="BR296" s="130">
        <v>99</v>
      </c>
      <c r="CA296" s="16"/>
      <c r="CH296" s="132"/>
      <c r="CI296" s="132"/>
      <c r="CR296" s="17"/>
      <c r="DF296" s="17"/>
      <c r="DT296" s="17"/>
      <c r="EA296" s="132"/>
      <c r="EC296" s="138" t="s">
        <v>36</v>
      </c>
      <c r="ED296" s="138">
        <v>10</v>
      </c>
      <c r="EE296" s="138">
        <v>5</v>
      </c>
      <c r="EF296" s="138">
        <v>4</v>
      </c>
      <c r="EG296" s="138"/>
      <c r="EH296" s="138">
        <v>0</v>
      </c>
      <c r="EI296" s="138"/>
      <c r="EJ296" s="138"/>
      <c r="EK296" s="138"/>
      <c r="EL296" s="138"/>
      <c r="EM296" s="138"/>
      <c r="EN296" s="138"/>
      <c r="ES296" s="138"/>
      <c r="ET296" s="138"/>
      <c r="EU296" s="138"/>
      <c r="EV296" s="138"/>
      <c r="EW296" s="138"/>
      <c r="EX296" s="130" t="s">
        <v>158</v>
      </c>
      <c r="EY296" s="130">
        <v>7</v>
      </c>
      <c r="FA296" s="130">
        <v>7</v>
      </c>
      <c r="FC296" s="139"/>
      <c r="FD296" s="139">
        <v>0.49519999999999997</v>
      </c>
      <c r="FO296" s="139"/>
      <c r="FQ296" s="139"/>
      <c r="GH296" s="139">
        <v>7.0000000000000007E-2</v>
      </c>
      <c r="GI296" s="139"/>
      <c r="GJ296" s="139"/>
      <c r="GK296" s="139"/>
      <c r="GM296" s="139"/>
      <c r="GN296" s="139"/>
      <c r="GO296" s="139"/>
      <c r="GP296" s="139"/>
      <c r="GW296" s="131"/>
    </row>
    <row r="297" spans="1:213" s="130" customFormat="1" x14ac:dyDescent="0.2">
      <c r="A297" s="130" t="s">
        <v>391</v>
      </c>
      <c r="B297" s="130" t="s">
        <v>393</v>
      </c>
      <c r="C297" s="130" t="s">
        <v>16</v>
      </c>
      <c r="D297" s="130" t="s">
        <v>22</v>
      </c>
      <c r="E297" s="130" t="s">
        <v>344</v>
      </c>
      <c r="F297" s="130">
        <v>1</v>
      </c>
      <c r="G297" s="130">
        <v>100</v>
      </c>
      <c r="H297" s="130" t="s">
        <v>14</v>
      </c>
      <c r="I297" s="131" t="s">
        <v>50</v>
      </c>
      <c r="J297" s="130">
        <v>12</v>
      </c>
      <c r="L297" s="130" t="s">
        <v>9</v>
      </c>
      <c r="M297" s="130" t="s">
        <v>394</v>
      </c>
      <c r="O297" s="130" t="s">
        <v>54</v>
      </c>
      <c r="P297" s="130" t="s">
        <v>155</v>
      </c>
      <c r="R297" s="130" t="s">
        <v>156</v>
      </c>
      <c r="AA297" s="130" t="s">
        <v>42</v>
      </c>
      <c r="AB297" s="130">
        <v>0.92600000000000005</v>
      </c>
      <c r="AE297" s="130">
        <v>0.1</v>
      </c>
      <c r="AF297" s="130">
        <v>4</v>
      </c>
      <c r="AH297" s="130">
        <v>200</v>
      </c>
      <c r="AL297" s="130">
        <v>200</v>
      </c>
      <c r="AM297" s="130">
        <v>2</v>
      </c>
      <c r="AO297" s="130">
        <v>1</v>
      </c>
      <c r="AP297" s="130">
        <v>3.5</v>
      </c>
      <c r="AS297" s="130">
        <v>2</v>
      </c>
      <c r="AT297" s="130">
        <v>1</v>
      </c>
      <c r="AV297" s="130" t="s">
        <v>188</v>
      </c>
      <c r="AW297" s="130" t="s">
        <v>44</v>
      </c>
      <c r="BA297" s="130" t="s">
        <v>163</v>
      </c>
      <c r="BB297" s="130" t="s">
        <v>348</v>
      </c>
      <c r="BC297" s="130">
        <v>30</v>
      </c>
      <c r="BD297" s="130">
        <v>1</v>
      </c>
      <c r="BE297" s="130">
        <v>60</v>
      </c>
      <c r="BF297" s="130" t="s">
        <v>242</v>
      </c>
      <c r="BG297" s="130">
        <v>60</v>
      </c>
      <c r="BH297" s="130">
        <v>1</v>
      </c>
      <c r="BI297" s="130">
        <v>62500</v>
      </c>
      <c r="BJ297" s="130">
        <v>0.105</v>
      </c>
      <c r="BK297" s="130">
        <v>1.5</v>
      </c>
      <c r="BL297" s="130">
        <v>0.5</v>
      </c>
      <c r="BM297" s="16">
        <f t="shared" si="26"/>
        <v>30</v>
      </c>
      <c r="BN297" s="130">
        <v>2</v>
      </c>
      <c r="BO297" s="130">
        <v>-4</v>
      </c>
      <c r="BP297" s="130">
        <v>4</v>
      </c>
      <c r="BQ297" s="130">
        <v>15</v>
      </c>
      <c r="BR297" s="130">
        <v>99</v>
      </c>
      <c r="CA297" s="16"/>
      <c r="CH297" s="132"/>
      <c r="CI297" s="132"/>
      <c r="CR297" s="17"/>
      <c r="DF297" s="17"/>
      <c r="DT297" s="17"/>
      <c r="EA297" s="132"/>
      <c r="EC297" s="138" t="s">
        <v>36</v>
      </c>
      <c r="ED297" s="138">
        <v>10</v>
      </c>
      <c r="EE297" s="138">
        <v>8</v>
      </c>
      <c r="EF297" s="138">
        <v>4</v>
      </c>
      <c r="EG297" s="138"/>
      <c r="EH297" s="138">
        <v>0</v>
      </c>
      <c r="EI297" s="138"/>
      <c r="EJ297" s="138"/>
      <c r="EK297" s="138"/>
      <c r="EL297" s="138"/>
      <c r="EM297" s="138"/>
      <c r="EN297" s="138"/>
      <c r="ES297" s="138"/>
      <c r="ET297" s="138"/>
      <c r="EU297" s="138"/>
      <c r="EV297" s="138"/>
      <c r="EW297" s="138"/>
      <c r="EX297" s="130" t="s">
        <v>158</v>
      </c>
      <c r="EY297" s="130">
        <v>7</v>
      </c>
      <c r="FA297" s="130">
        <v>7</v>
      </c>
      <c r="FC297" s="139"/>
      <c r="FD297" s="139">
        <v>0.86260000000000003</v>
      </c>
      <c r="FO297" s="139"/>
      <c r="FQ297" s="139"/>
      <c r="GH297" s="139">
        <v>2.76E-2</v>
      </c>
      <c r="GI297" s="139"/>
      <c r="GJ297" s="139"/>
      <c r="GK297" s="139"/>
      <c r="GM297" s="139"/>
      <c r="GN297" s="139"/>
      <c r="GO297" s="139"/>
      <c r="GP297" s="139"/>
      <c r="GW297" s="131"/>
    </row>
    <row r="298" spans="1:213" s="130" customFormat="1" x14ac:dyDescent="0.2">
      <c r="A298" s="130" t="s">
        <v>391</v>
      </c>
      <c r="B298" s="130" t="s">
        <v>393</v>
      </c>
      <c r="C298" s="130" t="s">
        <v>16</v>
      </c>
      <c r="D298" s="130" t="s">
        <v>22</v>
      </c>
      <c r="E298" s="130" t="s">
        <v>344</v>
      </c>
      <c r="F298" s="130">
        <v>1</v>
      </c>
      <c r="G298" s="130">
        <v>100</v>
      </c>
      <c r="H298" s="130" t="s">
        <v>14</v>
      </c>
      <c r="I298" s="131" t="s">
        <v>50</v>
      </c>
      <c r="J298" s="130">
        <v>12</v>
      </c>
      <c r="L298" s="130" t="s">
        <v>9</v>
      </c>
      <c r="M298" s="130" t="s">
        <v>394</v>
      </c>
      <c r="O298" s="130" t="s">
        <v>54</v>
      </c>
      <c r="P298" s="130" t="s">
        <v>155</v>
      </c>
      <c r="R298" s="130" t="s">
        <v>156</v>
      </c>
      <c r="AA298" s="130" t="s">
        <v>42</v>
      </c>
      <c r="AB298" s="130">
        <v>0.92600000000000005</v>
      </c>
      <c r="AE298" s="130">
        <v>0.1</v>
      </c>
      <c r="AF298" s="130">
        <v>4</v>
      </c>
      <c r="AH298" s="130">
        <v>200</v>
      </c>
      <c r="AL298" s="130">
        <v>200</v>
      </c>
      <c r="AM298" s="130">
        <v>2</v>
      </c>
      <c r="AO298" s="130">
        <v>1</v>
      </c>
      <c r="AP298" s="130">
        <v>3.5</v>
      </c>
      <c r="AS298" s="130">
        <v>2</v>
      </c>
      <c r="AT298" s="130">
        <v>1</v>
      </c>
      <c r="AV298" s="130" t="s">
        <v>188</v>
      </c>
      <c r="AW298" s="130" t="s">
        <v>44</v>
      </c>
      <c r="BA298" s="130" t="s">
        <v>163</v>
      </c>
      <c r="BB298" s="130" t="s">
        <v>348</v>
      </c>
      <c r="BC298" s="130">
        <v>30</v>
      </c>
      <c r="BD298" s="130">
        <v>1</v>
      </c>
      <c r="BE298" s="130">
        <v>60</v>
      </c>
      <c r="BF298" s="130" t="s">
        <v>242</v>
      </c>
      <c r="BG298" s="130">
        <v>60</v>
      </c>
      <c r="BH298" s="130">
        <v>1</v>
      </c>
      <c r="BI298" s="130">
        <v>62500</v>
      </c>
      <c r="BJ298" s="130">
        <v>0.105</v>
      </c>
      <c r="BK298" s="130">
        <v>1.5</v>
      </c>
      <c r="BL298" s="130">
        <v>0.5</v>
      </c>
      <c r="BM298" s="16">
        <f t="shared" si="26"/>
        <v>30</v>
      </c>
      <c r="BN298" s="130">
        <v>2</v>
      </c>
      <c r="BO298" s="130">
        <v>-4</v>
      </c>
      <c r="BP298" s="130">
        <v>4</v>
      </c>
      <c r="BQ298" s="130">
        <v>15</v>
      </c>
      <c r="BR298" s="130">
        <v>99</v>
      </c>
      <c r="CA298" s="16"/>
      <c r="CH298" s="132"/>
      <c r="CI298" s="132"/>
      <c r="CR298" s="17"/>
      <c r="DF298" s="17"/>
      <c r="DT298" s="17"/>
      <c r="EA298" s="132"/>
      <c r="EC298" s="138" t="s">
        <v>36</v>
      </c>
      <c r="ED298" s="138">
        <v>16</v>
      </c>
      <c r="EE298" s="138">
        <v>8</v>
      </c>
      <c r="EF298" s="138">
        <v>8</v>
      </c>
      <c r="EG298" s="138"/>
      <c r="EH298" s="138">
        <v>0</v>
      </c>
      <c r="EI298" s="138"/>
      <c r="EJ298" s="138"/>
      <c r="EK298" s="138"/>
      <c r="EL298" s="138"/>
      <c r="EM298" s="138"/>
      <c r="EN298" s="138"/>
      <c r="ES298" s="138"/>
      <c r="ET298" s="138"/>
      <c r="EU298" s="138"/>
      <c r="EV298" s="138"/>
      <c r="EW298" s="138"/>
      <c r="EX298" s="130" t="s">
        <v>158</v>
      </c>
      <c r="EY298" s="130">
        <v>7</v>
      </c>
      <c r="FA298" s="130">
        <v>7</v>
      </c>
      <c r="FC298" s="139"/>
      <c r="FD298" s="139">
        <v>0.432</v>
      </c>
      <c r="FO298" s="139"/>
      <c r="FQ298" s="139"/>
      <c r="GH298" s="139">
        <v>5.9299999999999999E-2</v>
      </c>
      <c r="GI298" s="139"/>
      <c r="GJ298" s="139"/>
      <c r="GK298" s="139"/>
      <c r="GM298" s="139"/>
      <c r="GN298" s="139"/>
      <c r="GO298" s="139"/>
      <c r="GP298" s="139"/>
      <c r="GW298" s="131"/>
    </row>
    <row r="299" spans="1:213" s="130" customFormat="1" ht="17.25" customHeight="1" x14ac:dyDescent="0.2">
      <c r="A299" s="138" t="s">
        <v>439</v>
      </c>
      <c r="B299" s="138" t="s">
        <v>440</v>
      </c>
      <c r="C299" s="138" t="s">
        <v>16</v>
      </c>
      <c r="D299" s="138" t="s">
        <v>22</v>
      </c>
      <c r="E299" s="138" t="s">
        <v>23</v>
      </c>
      <c r="F299" s="138">
        <v>1</v>
      </c>
      <c r="G299" s="138">
        <v>100</v>
      </c>
      <c r="H299" s="138" t="s">
        <v>14</v>
      </c>
      <c r="I299" s="147" t="s">
        <v>51</v>
      </c>
      <c r="J299" s="138">
        <v>12</v>
      </c>
      <c r="K299" s="138"/>
      <c r="L299" s="138" t="s">
        <v>9</v>
      </c>
      <c r="M299" s="138" t="s">
        <v>168</v>
      </c>
      <c r="N299" s="138"/>
      <c r="O299" s="138" t="s">
        <v>54</v>
      </c>
      <c r="P299" s="138" t="s">
        <v>156</v>
      </c>
      <c r="Q299" s="138"/>
      <c r="R299" s="138" t="s">
        <v>156</v>
      </c>
      <c r="S299" s="138"/>
      <c r="T299" s="138"/>
      <c r="U299" s="138" t="s">
        <v>155</v>
      </c>
      <c r="V299" s="138">
        <v>2.5</v>
      </c>
      <c r="W299" s="138"/>
      <c r="X299" s="138" t="s">
        <v>156</v>
      </c>
      <c r="Y299" s="138"/>
      <c r="Z299" s="138"/>
      <c r="AA299" s="138" t="s">
        <v>42</v>
      </c>
      <c r="AB299" s="138">
        <v>0.9</v>
      </c>
      <c r="AC299" s="138"/>
      <c r="AD299" s="138"/>
      <c r="AE299" s="138">
        <v>0.1</v>
      </c>
      <c r="AF299" s="138" t="s">
        <v>441</v>
      </c>
      <c r="AG299" s="138"/>
      <c r="AH299" s="138"/>
      <c r="AI299" s="138"/>
      <c r="AJ299" s="138"/>
      <c r="AK299" s="138"/>
      <c r="AL299" s="138">
        <v>40</v>
      </c>
      <c r="AM299" s="138">
        <v>1</v>
      </c>
      <c r="AN299" s="138"/>
      <c r="AO299" s="138">
        <v>1</v>
      </c>
      <c r="AP299" s="138">
        <v>3</v>
      </c>
      <c r="AQ299" s="138">
        <v>4</v>
      </c>
      <c r="AR299" s="138"/>
      <c r="AS299" s="138">
        <v>2</v>
      </c>
      <c r="AT299" s="138">
        <v>2</v>
      </c>
      <c r="AU299" s="138"/>
      <c r="AV299" s="147" t="s">
        <v>188</v>
      </c>
      <c r="AW299" s="138" t="s">
        <v>44</v>
      </c>
      <c r="AX299" s="138">
        <v>-98</v>
      </c>
      <c r="AY299" s="138">
        <v>0.8</v>
      </c>
      <c r="AZ299" s="138"/>
      <c r="BA299" s="138" t="s">
        <v>166</v>
      </c>
      <c r="BB299" s="138" t="s">
        <v>348</v>
      </c>
      <c r="BC299" s="138">
        <v>30</v>
      </c>
      <c r="BD299" s="138">
        <v>1</v>
      </c>
      <c r="BE299" s="138">
        <v>60</v>
      </c>
      <c r="BF299" s="138" t="s">
        <v>242</v>
      </c>
      <c r="BG299" s="138">
        <v>60</v>
      </c>
      <c r="BH299" s="138">
        <v>1</v>
      </c>
      <c r="BI299" s="138">
        <v>62500</v>
      </c>
      <c r="BJ299" s="138">
        <v>0.105</v>
      </c>
      <c r="BK299" s="138">
        <v>1.5</v>
      </c>
      <c r="BL299" s="138">
        <v>0.5</v>
      </c>
      <c r="BM299" s="16">
        <f t="shared" si="26"/>
        <v>30</v>
      </c>
      <c r="BN299" s="138">
        <v>2</v>
      </c>
      <c r="BO299" s="138">
        <v>-4</v>
      </c>
      <c r="BP299" s="138">
        <v>4</v>
      </c>
      <c r="BQ299" s="138">
        <v>15</v>
      </c>
      <c r="BR299" s="138" t="s">
        <v>203</v>
      </c>
      <c r="BS299" s="138"/>
      <c r="BT299" s="138" t="str">
        <f>IF($BD299&lt;2,"Null","")</f>
        <v>Null</v>
      </c>
      <c r="BU299" s="138"/>
      <c r="BV299" s="138"/>
      <c r="BW299" s="138"/>
      <c r="BX299" s="138"/>
      <c r="BY299" s="138"/>
      <c r="BZ299" s="138"/>
      <c r="CA299" s="16">
        <f t="shared" ref="CA299:CA316" si="27">BU299*BW299*8*BV299/1000000</f>
        <v>0</v>
      </c>
      <c r="CB299" s="138"/>
      <c r="CC299" s="138"/>
      <c r="CD299" s="138"/>
      <c r="CE299" s="138"/>
      <c r="CF299" s="138"/>
      <c r="CG299" s="138"/>
      <c r="CH299" s="148" t="s">
        <v>191</v>
      </c>
      <c r="CI299" s="148"/>
      <c r="CJ299" s="138">
        <v>1</v>
      </c>
      <c r="CK299" s="138" t="s">
        <v>245</v>
      </c>
      <c r="CL299" s="138">
        <v>250</v>
      </c>
      <c r="CM299" s="138">
        <v>1</v>
      </c>
      <c r="CN299" s="138">
        <v>100</v>
      </c>
      <c r="CO299" s="138">
        <v>0</v>
      </c>
      <c r="CP299" s="138">
        <v>1</v>
      </c>
      <c r="CQ299" s="138">
        <v>1</v>
      </c>
      <c r="CR299" s="17">
        <f t="shared" ref="CR299:CR316" si="28">CL299*CM299*CN299*8/1000000</f>
        <v>0.2</v>
      </c>
      <c r="CS299" s="138">
        <v>0</v>
      </c>
      <c r="CT299" s="138">
        <v>0</v>
      </c>
      <c r="CU299" s="138">
        <v>0</v>
      </c>
      <c r="CV299" s="138">
        <v>10</v>
      </c>
      <c r="CW299" s="138">
        <v>99</v>
      </c>
      <c r="CX299" s="138"/>
      <c r="CY299" s="138"/>
      <c r="CZ299" s="138"/>
      <c r="DA299" s="138"/>
      <c r="DB299" s="138"/>
      <c r="DC299" s="138"/>
      <c r="DD299" s="138"/>
      <c r="DE299" s="138"/>
      <c r="DF299" s="17">
        <f t="shared" ref="DF299:DF316" si="29">CZ299*DA299*DB299*8/1000000</f>
        <v>0</v>
      </c>
      <c r="DG299" s="138"/>
      <c r="DH299" s="138"/>
      <c r="DI299" s="138"/>
      <c r="DJ299" s="138"/>
      <c r="DK299" s="138"/>
      <c r="DL299" s="138"/>
      <c r="DM299" s="138" t="str">
        <f t="shared" ref="DM299:DM316" si="30">IF($CJ299&lt;3,"Null","")</f>
        <v>Null</v>
      </c>
      <c r="DN299" s="138"/>
      <c r="DO299" s="138"/>
      <c r="DP299" s="138"/>
      <c r="DQ299" s="138"/>
      <c r="DR299" s="138"/>
      <c r="DS299" s="138"/>
      <c r="DT299" s="17">
        <f t="shared" ref="DT299:DT316" si="31">DN299*DO299*DP299*8/1000000</f>
        <v>0</v>
      </c>
      <c r="DU299" s="138"/>
      <c r="DV299" s="138"/>
      <c r="DW299" s="138"/>
      <c r="DX299" s="138"/>
      <c r="DY299" s="138"/>
      <c r="DZ299" s="138"/>
      <c r="EA299" s="148" t="s">
        <v>191</v>
      </c>
      <c r="EB299" s="138"/>
      <c r="EC299" s="138" t="s">
        <v>444</v>
      </c>
      <c r="ED299" s="138"/>
      <c r="EE299" s="138"/>
      <c r="EF299" s="138"/>
      <c r="EG299" s="138"/>
      <c r="EH299" s="138">
        <v>0</v>
      </c>
      <c r="EI299" s="138"/>
      <c r="EJ299" s="138"/>
      <c r="EK299" s="138"/>
      <c r="EL299" s="138"/>
      <c r="EM299" s="138"/>
      <c r="EN299" s="138" t="s">
        <v>92</v>
      </c>
      <c r="EO299" s="138"/>
      <c r="EP299" s="138" t="s">
        <v>445</v>
      </c>
      <c r="EQ299" s="138"/>
      <c r="ER299" s="138"/>
      <c r="ES299" s="138"/>
      <c r="ET299" s="138"/>
      <c r="EU299" s="138"/>
      <c r="EV299" s="138"/>
      <c r="EW299" s="138"/>
      <c r="EX299" s="138" t="s">
        <v>158</v>
      </c>
      <c r="EY299" s="138">
        <v>4</v>
      </c>
      <c r="EZ299" s="138"/>
      <c r="FA299" s="138">
        <v>4</v>
      </c>
      <c r="FB299" s="138"/>
      <c r="FC299" s="149">
        <v>0.9</v>
      </c>
      <c r="FD299" s="149"/>
      <c r="FE299" s="138"/>
      <c r="FF299" s="138"/>
      <c r="FG299" s="138"/>
      <c r="FH299" s="138"/>
      <c r="FI299" s="138"/>
      <c r="FJ299" s="138"/>
      <c r="FK299" s="138"/>
      <c r="FL299" s="138"/>
      <c r="FM299" s="138"/>
      <c r="FN299" s="138"/>
      <c r="FO299" s="149"/>
      <c r="FP299" s="138"/>
      <c r="FQ299" s="149"/>
      <c r="FR299" s="138"/>
      <c r="FS299" s="138"/>
      <c r="FT299" s="138"/>
      <c r="FU299" s="138"/>
      <c r="FV299" s="138"/>
      <c r="FW299" s="138"/>
      <c r="FX299" s="138"/>
      <c r="FY299" s="138"/>
      <c r="FZ299" s="138"/>
      <c r="GA299" s="138"/>
      <c r="GB299" s="138"/>
      <c r="GC299" s="138"/>
      <c r="GD299" s="138"/>
      <c r="GE299" s="138"/>
      <c r="GF299" s="138"/>
      <c r="GG299" s="138"/>
      <c r="GH299" s="138"/>
      <c r="GI299" s="138"/>
      <c r="GJ299" s="138"/>
      <c r="GK299" s="138"/>
      <c r="GL299" s="138"/>
      <c r="GM299" s="138"/>
      <c r="GN299" s="138"/>
      <c r="GO299" s="138"/>
      <c r="GP299" s="138"/>
      <c r="GS299" s="130" t="s">
        <v>446</v>
      </c>
      <c r="GT299" s="132" t="s">
        <v>447</v>
      </c>
      <c r="GU299" s="130">
        <v>11</v>
      </c>
      <c r="GV299" s="130" t="s">
        <v>448</v>
      </c>
      <c r="GW299" s="150" t="s">
        <v>449</v>
      </c>
      <c r="GX299" s="132" t="s">
        <v>450</v>
      </c>
      <c r="GY299" s="130">
        <v>10</v>
      </c>
      <c r="GZ299" s="130" t="s">
        <v>451</v>
      </c>
      <c r="HA299" s="131"/>
      <c r="HE299" s="131"/>
    </row>
    <row r="300" spans="1:213" s="130" customFormat="1" x14ac:dyDescent="0.2">
      <c r="A300" s="138" t="s">
        <v>439</v>
      </c>
      <c r="B300" s="138" t="s">
        <v>440</v>
      </c>
      <c r="C300" s="138" t="s">
        <v>16</v>
      </c>
      <c r="D300" s="138" t="s">
        <v>22</v>
      </c>
      <c r="E300" s="138" t="s">
        <v>23</v>
      </c>
      <c r="F300" s="138">
        <v>1</v>
      </c>
      <c r="G300" s="138">
        <v>100</v>
      </c>
      <c r="H300" s="138" t="s">
        <v>14</v>
      </c>
      <c r="I300" s="147" t="s">
        <v>51</v>
      </c>
      <c r="J300" s="138">
        <v>12</v>
      </c>
      <c r="K300" s="138"/>
      <c r="L300" s="138" t="s">
        <v>9</v>
      </c>
      <c r="M300" s="138" t="s">
        <v>168</v>
      </c>
      <c r="N300" s="138"/>
      <c r="O300" s="138" t="s">
        <v>54</v>
      </c>
      <c r="P300" s="138" t="s">
        <v>156</v>
      </c>
      <c r="Q300" s="138"/>
      <c r="R300" s="138" t="s">
        <v>156</v>
      </c>
      <c r="S300" s="138"/>
      <c r="T300" s="138"/>
      <c r="U300" s="138" t="s">
        <v>155</v>
      </c>
      <c r="V300" s="138">
        <v>2.5</v>
      </c>
      <c r="W300" s="138"/>
      <c r="X300" s="138" t="s">
        <v>156</v>
      </c>
      <c r="Y300" s="138"/>
      <c r="Z300" s="138"/>
      <c r="AA300" s="138" t="s">
        <v>42</v>
      </c>
      <c r="AB300" s="138">
        <v>0.9</v>
      </c>
      <c r="AC300" s="138"/>
      <c r="AD300" s="138"/>
      <c r="AE300" s="138">
        <v>0.1</v>
      </c>
      <c r="AF300" s="138" t="s">
        <v>441</v>
      </c>
      <c r="AG300" s="138"/>
      <c r="AH300" s="138"/>
      <c r="AI300" s="138"/>
      <c r="AJ300" s="138"/>
      <c r="AK300" s="138"/>
      <c r="AL300" s="138">
        <v>40</v>
      </c>
      <c r="AM300" s="138">
        <v>1</v>
      </c>
      <c r="AN300" s="138"/>
      <c r="AO300" s="138">
        <v>1</v>
      </c>
      <c r="AP300" s="138">
        <v>3</v>
      </c>
      <c r="AQ300" s="138">
        <v>4</v>
      </c>
      <c r="AR300" s="138"/>
      <c r="AS300" s="138">
        <v>2</v>
      </c>
      <c r="AT300" s="138">
        <v>2</v>
      </c>
      <c r="AU300" s="138"/>
      <c r="AV300" s="147" t="s">
        <v>188</v>
      </c>
      <c r="AW300" s="138" t="s">
        <v>44</v>
      </c>
      <c r="AX300" s="138">
        <v>-98</v>
      </c>
      <c r="AY300" s="138">
        <v>0.8</v>
      </c>
      <c r="AZ300" s="138"/>
      <c r="BA300" s="138" t="s">
        <v>166</v>
      </c>
      <c r="BB300" s="138" t="s">
        <v>348</v>
      </c>
      <c r="BC300" s="138">
        <v>30</v>
      </c>
      <c r="BD300" s="138">
        <v>1</v>
      </c>
      <c r="BE300" s="138">
        <v>60</v>
      </c>
      <c r="BF300" s="138" t="s">
        <v>242</v>
      </c>
      <c r="BG300" s="138">
        <v>60</v>
      </c>
      <c r="BH300" s="138">
        <v>1</v>
      </c>
      <c r="BI300" s="138">
        <v>62500</v>
      </c>
      <c r="BJ300" s="138">
        <v>0.105</v>
      </c>
      <c r="BK300" s="138">
        <v>1.5</v>
      </c>
      <c r="BL300" s="138">
        <v>0.5</v>
      </c>
      <c r="BM300" s="16">
        <f t="shared" si="26"/>
        <v>30</v>
      </c>
      <c r="BN300" s="138">
        <v>2</v>
      </c>
      <c r="BO300" s="138">
        <v>-4</v>
      </c>
      <c r="BP300" s="138">
        <v>4</v>
      </c>
      <c r="BQ300" s="138">
        <v>15</v>
      </c>
      <c r="BR300" s="138">
        <v>99</v>
      </c>
      <c r="BS300" s="138"/>
      <c r="BT300" s="138" t="str">
        <f>IF($BD300&lt;2,"Null","")</f>
        <v>Null</v>
      </c>
      <c r="BU300" s="138"/>
      <c r="BV300" s="138"/>
      <c r="BW300" s="138"/>
      <c r="BX300" s="138"/>
      <c r="BY300" s="138"/>
      <c r="BZ300" s="138"/>
      <c r="CA300" s="16">
        <f t="shared" si="27"/>
        <v>0</v>
      </c>
      <c r="CB300" s="138"/>
      <c r="CC300" s="138"/>
      <c r="CD300" s="138"/>
      <c r="CE300" s="138"/>
      <c r="CF300" s="138"/>
      <c r="CG300" s="138"/>
      <c r="CH300" s="148" t="s">
        <v>191</v>
      </c>
      <c r="CI300" s="148"/>
      <c r="CJ300" s="138">
        <v>1</v>
      </c>
      <c r="CK300" s="138" t="s">
        <v>245</v>
      </c>
      <c r="CL300" s="138">
        <v>250</v>
      </c>
      <c r="CM300" s="138">
        <v>1</v>
      </c>
      <c r="CN300" s="138">
        <v>100</v>
      </c>
      <c r="CO300" s="138">
        <v>0</v>
      </c>
      <c r="CP300" s="138">
        <v>1</v>
      </c>
      <c r="CQ300" s="138">
        <v>1</v>
      </c>
      <c r="CR300" s="17">
        <f t="shared" si="28"/>
        <v>0.2</v>
      </c>
      <c r="CS300" s="138">
        <v>0</v>
      </c>
      <c r="CT300" s="138">
        <v>0</v>
      </c>
      <c r="CU300" s="138">
        <v>0</v>
      </c>
      <c r="CV300" s="138">
        <v>10</v>
      </c>
      <c r="CW300" s="138">
        <v>99</v>
      </c>
      <c r="CX300" s="138"/>
      <c r="CY300" s="138"/>
      <c r="CZ300" s="138"/>
      <c r="DA300" s="138"/>
      <c r="DB300" s="138"/>
      <c r="DC300" s="138"/>
      <c r="DD300" s="138"/>
      <c r="DE300" s="138"/>
      <c r="DF300" s="17">
        <f t="shared" si="29"/>
        <v>0</v>
      </c>
      <c r="DG300" s="138"/>
      <c r="DH300" s="138"/>
      <c r="DI300" s="138"/>
      <c r="DJ300" s="138"/>
      <c r="DK300" s="138"/>
      <c r="DL300" s="138"/>
      <c r="DM300" s="138" t="str">
        <f t="shared" si="30"/>
        <v>Null</v>
      </c>
      <c r="DN300" s="138"/>
      <c r="DO300" s="138"/>
      <c r="DP300" s="138"/>
      <c r="DQ300" s="138"/>
      <c r="DR300" s="138"/>
      <c r="DS300" s="138"/>
      <c r="DT300" s="17">
        <f t="shared" si="31"/>
        <v>0</v>
      </c>
      <c r="DU300" s="138"/>
      <c r="DV300" s="138"/>
      <c r="DW300" s="138"/>
      <c r="DX300" s="138"/>
      <c r="DY300" s="138"/>
      <c r="DZ300" s="138"/>
      <c r="EA300" s="148" t="s">
        <v>191</v>
      </c>
      <c r="EB300" s="138"/>
      <c r="EC300" s="138" t="s">
        <v>32</v>
      </c>
      <c r="ED300" s="138"/>
      <c r="EE300" s="138"/>
      <c r="EF300" s="138"/>
      <c r="EG300" s="138"/>
      <c r="EH300" s="138">
        <v>0</v>
      </c>
      <c r="EI300" s="138"/>
      <c r="EJ300" s="138"/>
      <c r="EK300" s="138"/>
      <c r="EL300" s="138"/>
      <c r="EM300" s="138"/>
      <c r="EN300" s="138" t="s">
        <v>92</v>
      </c>
      <c r="EO300" s="138"/>
      <c r="EP300" s="138" t="s">
        <v>445</v>
      </c>
      <c r="EQ300" s="138"/>
      <c r="ER300" s="138"/>
      <c r="ES300" s="138"/>
      <c r="ET300" s="138"/>
      <c r="EU300" s="138"/>
      <c r="EV300" s="138"/>
      <c r="EW300" s="138"/>
      <c r="EX300" s="138" t="s">
        <v>158</v>
      </c>
      <c r="EY300" s="138">
        <v>4</v>
      </c>
      <c r="EZ300" s="138"/>
      <c r="FA300" s="138">
        <v>4</v>
      </c>
      <c r="FB300" s="138"/>
      <c r="FC300" s="149">
        <v>0.9</v>
      </c>
      <c r="FD300" s="149"/>
      <c r="FE300" s="138"/>
      <c r="FF300" s="138"/>
      <c r="FG300" s="138"/>
      <c r="FH300" s="138"/>
      <c r="FI300" s="138"/>
      <c r="FJ300" s="138"/>
      <c r="FK300" s="138"/>
      <c r="FL300" s="138"/>
      <c r="FM300" s="138"/>
      <c r="FN300" s="138"/>
      <c r="FO300" s="149"/>
      <c r="FP300" s="138"/>
      <c r="FQ300" s="149"/>
      <c r="FR300" s="138"/>
      <c r="FS300" s="138"/>
      <c r="FT300" s="138"/>
      <c r="FU300" s="138"/>
      <c r="FV300" s="138"/>
      <c r="FW300" s="138"/>
      <c r="FX300" s="138"/>
      <c r="FY300" s="138"/>
      <c r="FZ300" s="138"/>
      <c r="GA300" s="138"/>
      <c r="GB300" s="138"/>
      <c r="GC300" s="138"/>
      <c r="GD300" s="138"/>
      <c r="GE300" s="138"/>
      <c r="GF300" s="138"/>
      <c r="GG300" s="138"/>
      <c r="GH300" s="149">
        <v>0.17</v>
      </c>
      <c r="GI300" s="149">
        <v>0.23</v>
      </c>
      <c r="GJ300" s="149">
        <v>0.18</v>
      </c>
      <c r="GK300" s="149">
        <v>0.11</v>
      </c>
      <c r="GL300" s="138"/>
      <c r="GM300" s="149">
        <v>0.17</v>
      </c>
      <c r="GN300" s="149">
        <v>0.23</v>
      </c>
      <c r="GO300" s="149">
        <v>0.18</v>
      </c>
      <c r="GP300" s="149">
        <v>0.11</v>
      </c>
      <c r="GW300" s="131"/>
    </row>
    <row r="301" spans="1:213" s="130" customFormat="1" x14ac:dyDescent="0.2">
      <c r="A301" s="138" t="s">
        <v>439</v>
      </c>
      <c r="B301" s="138" t="s">
        <v>440</v>
      </c>
      <c r="C301" s="138" t="s">
        <v>16</v>
      </c>
      <c r="D301" s="138" t="s">
        <v>22</v>
      </c>
      <c r="E301" s="138" t="s">
        <v>23</v>
      </c>
      <c r="F301" s="138">
        <v>1</v>
      </c>
      <c r="G301" s="138">
        <v>100</v>
      </c>
      <c r="H301" s="138" t="s">
        <v>14</v>
      </c>
      <c r="I301" s="147" t="s">
        <v>51</v>
      </c>
      <c r="J301" s="138">
        <v>12</v>
      </c>
      <c r="K301" s="138"/>
      <c r="L301" s="138" t="s">
        <v>9</v>
      </c>
      <c r="M301" s="138" t="s">
        <v>168</v>
      </c>
      <c r="N301" s="138"/>
      <c r="O301" s="138" t="s">
        <v>54</v>
      </c>
      <c r="P301" s="138" t="s">
        <v>156</v>
      </c>
      <c r="Q301" s="138"/>
      <c r="R301" s="138" t="s">
        <v>156</v>
      </c>
      <c r="S301" s="138"/>
      <c r="T301" s="138"/>
      <c r="U301" s="138" t="s">
        <v>155</v>
      </c>
      <c r="V301" s="138">
        <v>2.5</v>
      </c>
      <c r="W301" s="138"/>
      <c r="X301" s="138" t="s">
        <v>156</v>
      </c>
      <c r="Y301" s="138"/>
      <c r="Z301" s="138"/>
      <c r="AA301" s="138" t="s">
        <v>42</v>
      </c>
      <c r="AB301" s="138">
        <v>0.9</v>
      </c>
      <c r="AC301" s="138"/>
      <c r="AD301" s="138"/>
      <c r="AE301" s="138">
        <v>0.1</v>
      </c>
      <c r="AF301" s="138" t="s">
        <v>441</v>
      </c>
      <c r="AG301" s="138"/>
      <c r="AH301" s="138"/>
      <c r="AI301" s="138"/>
      <c r="AJ301" s="138"/>
      <c r="AK301" s="138"/>
      <c r="AL301" s="138">
        <v>40</v>
      </c>
      <c r="AM301" s="138">
        <v>1</v>
      </c>
      <c r="AN301" s="138"/>
      <c r="AO301" s="138">
        <v>1</v>
      </c>
      <c r="AP301" s="138">
        <v>3</v>
      </c>
      <c r="AQ301" s="138">
        <v>4</v>
      </c>
      <c r="AR301" s="138"/>
      <c r="AS301" s="138">
        <v>2</v>
      </c>
      <c r="AT301" s="138">
        <v>2</v>
      </c>
      <c r="AU301" s="138"/>
      <c r="AV301" s="147" t="s">
        <v>188</v>
      </c>
      <c r="AW301" s="138" t="s">
        <v>44</v>
      </c>
      <c r="AX301" s="138">
        <v>-98</v>
      </c>
      <c r="AY301" s="138">
        <v>0.8</v>
      </c>
      <c r="AZ301" s="138"/>
      <c r="BA301" s="138" t="s">
        <v>166</v>
      </c>
      <c r="BB301" s="138" t="s">
        <v>348</v>
      </c>
      <c r="BC301" s="138">
        <v>30</v>
      </c>
      <c r="BD301" s="138">
        <v>1</v>
      </c>
      <c r="BE301" s="138">
        <v>60</v>
      </c>
      <c r="BF301" s="138" t="s">
        <v>242</v>
      </c>
      <c r="BG301" s="138">
        <v>60</v>
      </c>
      <c r="BH301" s="138">
        <v>1</v>
      </c>
      <c r="BI301" s="138">
        <v>62500</v>
      </c>
      <c r="BJ301" s="138">
        <v>0.105</v>
      </c>
      <c r="BK301" s="138">
        <v>1.5</v>
      </c>
      <c r="BL301" s="138">
        <v>0.5</v>
      </c>
      <c r="BM301" s="16">
        <f t="shared" si="26"/>
        <v>30</v>
      </c>
      <c r="BN301" s="138">
        <v>2</v>
      </c>
      <c r="BO301" s="138">
        <v>-4</v>
      </c>
      <c r="BP301" s="138">
        <v>4</v>
      </c>
      <c r="BQ301" s="138">
        <v>15</v>
      </c>
      <c r="BR301" s="138">
        <v>99</v>
      </c>
      <c r="BS301" s="138"/>
      <c r="BT301" s="138" t="str">
        <f>IF($BD301&lt;2,"Null","")</f>
        <v>Null</v>
      </c>
      <c r="BU301" s="138"/>
      <c r="BV301" s="138"/>
      <c r="BW301" s="138"/>
      <c r="BX301" s="138"/>
      <c r="BY301" s="138"/>
      <c r="BZ301" s="138"/>
      <c r="CA301" s="16">
        <f t="shared" si="27"/>
        <v>0</v>
      </c>
      <c r="CB301" s="138"/>
      <c r="CC301" s="138"/>
      <c r="CD301" s="138"/>
      <c r="CE301" s="138"/>
      <c r="CF301" s="138"/>
      <c r="CG301" s="138"/>
      <c r="CH301" s="148" t="s">
        <v>191</v>
      </c>
      <c r="CI301" s="148"/>
      <c r="CJ301" s="138">
        <v>1</v>
      </c>
      <c r="CK301" s="138" t="s">
        <v>245</v>
      </c>
      <c r="CL301" s="138">
        <v>250</v>
      </c>
      <c r="CM301" s="138">
        <v>1</v>
      </c>
      <c r="CN301" s="138">
        <v>100</v>
      </c>
      <c r="CO301" s="138">
        <v>0</v>
      </c>
      <c r="CP301" s="138">
        <v>1</v>
      </c>
      <c r="CQ301" s="138">
        <v>1</v>
      </c>
      <c r="CR301" s="17">
        <f t="shared" si="28"/>
        <v>0.2</v>
      </c>
      <c r="CS301" s="138">
        <v>0</v>
      </c>
      <c r="CT301" s="138">
        <v>0</v>
      </c>
      <c r="CU301" s="138">
        <v>0</v>
      </c>
      <c r="CV301" s="138">
        <v>10</v>
      </c>
      <c r="CW301" s="138">
        <v>99</v>
      </c>
      <c r="CX301" s="138"/>
      <c r="CY301" s="138"/>
      <c r="CZ301" s="138"/>
      <c r="DA301" s="138"/>
      <c r="DB301" s="138"/>
      <c r="DC301" s="138"/>
      <c r="DD301" s="138"/>
      <c r="DE301" s="138"/>
      <c r="DF301" s="17">
        <f t="shared" si="29"/>
        <v>0</v>
      </c>
      <c r="DG301" s="138"/>
      <c r="DH301" s="138"/>
      <c r="DI301" s="138"/>
      <c r="DJ301" s="138"/>
      <c r="DK301" s="138"/>
      <c r="DL301" s="138"/>
      <c r="DM301" s="138" t="str">
        <f t="shared" si="30"/>
        <v>Null</v>
      </c>
      <c r="DN301" s="138"/>
      <c r="DO301" s="138"/>
      <c r="DP301" s="138"/>
      <c r="DQ301" s="138"/>
      <c r="DR301" s="138"/>
      <c r="DS301" s="138"/>
      <c r="DT301" s="17">
        <f t="shared" si="31"/>
        <v>0</v>
      </c>
      <c r="DU301" s="138"/>
      <c r="DV301" s="138"/>
      <c r="DW301" s="138"/>
      <c r="DX301" s="138"/>
      <c r="DY301" s="138"/>
      <c r="DZ301" s="138"/>
      <c r="EA301" s="148" t="s">
        <v>191</v>
      </c>
      <c r="EB301" s="138"/>
      <c r="EC301" s="138" t="s">
        <v>36</v>
      </c>
      <c r="ED301" s="138">
        <v>4</v>
      </c>
      <c r="EE301" s="138">
        <v>3</v>
      </c>
      <c r="EF301" s="138">
        <v>0</v>
      </c>
      <c r="EG301" s="138"/>
      <c r="EH301" s="138">
        <v>0</v>
      </c>
      <c r="EI301" s="138"/>
      <c r="EJ301" s="138"/>
      <c r="EK301" s="138"/>
      <c r="EL301" s="138"/>
      <c r="EM301" s="138"/>
      <c r="EN301" s="138" t="s">
        <v>92</v>
      </c>
      <c r="EO301" s="138"/>
      <c r="EP301" s="138" t="s">
        <v>445</v>
      </c>
      <c r="EQ301" s="138"/>
      <c r="ER301" s="138"/>
      <c r="ES301" s="138"/>
      <c r="ET301" s="138"/>
      <c r="EU301" s="138"/>
      <c r="EV301" s="138"/>
      <c r="EW301" s="138"/>
      <c r="EX301" s="138" t="s">
        <v>158</v>
      </c>
      <c r="EY301" s="138">
        <v>4</v>
      </c>
      <c r="EZ301" s="138"/>
      <c r="FA301" s="138">
        <v>4</v>
      </c>
      <c r="FB301" s="138"/>
      <c r="FC301" s="149">
        <v>0.84</v>
      </c>
      <c r="FD301" s="149"/>
      <c r="FE301" s="138"/>
      <c r="FF301" s="138"/>
      <c r="FG301" s="138"/>
      <c r="FH301" s="138"/>
      <c r="FI301" s="138"/>
      <c r="FJ301" s="138"/>
      <c r="FK301" s="138"/>
      <c r="FL301" s="138"/>
      <c r="FM301" s="138"/>
      <c r="FN301" s="138"/>
      <c r="FO301" s="149"/>
      <c r="FP301" s="138"/>
      <c r="FQ301" s="149"/>
      <c r="FR301" s="138"/>
      <c r="FS301" s="138"/>
      <c r="FT301" s="138"/>
      <c r="FU301" s="138"/>
      <c r="FV301" s="138"/>
      <c r="FW301" s="138"/>
      <c r="FX301" s="138"/>
      <c r="FY301" s="138"/>
      <c r="FZ301" s="138"/>
      <c r="GA301" s="138"/>
      <c r="GB301" s="138"/>
      <c r="GC301" s="138"/>
      <c r="GD301" s="138"/>
      <c r="GE301" s="138"/>
      <c r="GF301" s="138"/>
      <c r="GG301" s="138"/>
      <c r="GH301" s="149">
        <v>7.0000000000000007E-2</v>
      </c>
      <c r="GI301" s="149">
        <v>0.12</v>
      </c>
      <c r="GJ301" s="149">
        <v>7.0000000000000007E-2</v>
      </c>
      <c r="GK301" s="149">
        <v>0.05</v>
      </c>
      <c r="GL301" s="138"/>
      <c r="GM301" s="149">
        <v>7.0000000000000007E-2</v>
      </c>
      <c r="GN301" s="149">
        <v>0.13</v>
      </c>
      <c r="GO301" s="149">
        <v>0.08</v>
      </c>
      <c r="GP301" s="149">
        <v>0.06</v>
      </c>
      <c r="GW301" s="131"/>
    </row>
    <row r="302" spans="1:213" s="130" customFormat="1" x14ac:dyDescent="0.2">
      <c r="A302" s="138" t="s">
        <v>439</v>
      </c>
      <c r="B302" s="138" t="s">
        <v>440</v>
      </c>
      <c r="C302" s="138" t="s">
        <v>16</v>
      </c>
      <c r="D302" s="138" t="s">
        <v>22</v>
      </c>
      <c r="E302" s="138" t="s">
        <v>23</v>
      </c>
      <c r="F302" s="138">
        <v>1</v>
      </c>
      <c r="G302" s="138">
        <v>100</v>
      </c>
      <c r="H302" s="138" t="s">
        <v>14</v>
      </c>
      <c r="I302" s="147" t="s">
        <v>51</v>
      </c>
      <c r="J302" s="138">
        <v>12</v>
      </c>
      <c r="K302" s="138"/>
      <c r="L302" s="138" t="s">
        <v>9</v>
      </c>
      <c r="M302" s="138" t="s">
        <v>168</v>
      </c>
      <c r="N302" s="138"/>
      <c r="O302" s="138" t="s">
        <v>54</v>
      </c>
      <c r="P302" s="138" t="s">
        <v>156</v>
      </c>
      <c r="Q302" s="138"/>
      <c r="R302" s="138" t="s">
        <v>156</v>
      </c>
      <c r="S302" s="138"/>
      <c r="T302" s="138"/>
      <c r="U302" s="138" t="s">
        <v>155</v>
      </c>
      <c r="V302" s="138">
        <v>2.5</v>
      </c>
      <c r="W302" s="138"/>
      <c r="X302" s="138" t="s">
        <v>156</v>
      </c>
      <c r="Y302" s="138"/>
      <c r="Z302" s="138"/>
      <c r="AA302" s="138" t="s">
        <v>42</v>
      </c>
      <c r="AB302" s="138">
        <v>0.9</v>
      </c>
      <c r="AC302" s="138"/>
      <c r="AD302" s="138"/>
      <c r="AE302" s="138">
        <v>0.1</v>
      </c>
      <c r="AF302" s="138" t="s">
        <v>441</v>
      </c>
      <c r="AG302" s="138"/>
      <c r="AH302" s="138"/>
      <c r="AI302" s="138"/>
      <c r="AJ302" s="138"/>
      <c r="AK302" s="138"/>
      <c r="AL302" s="138">
        <v>40</v>
      </c>
      <c r="AM302" s="138">
        <v>1</v>
      </c>
      <c r="AN302" s="138"/>
      <c r="AO302" s="138">
        <v>1</v>
      </c>
      <c r="AP302" s="138">
        <v>3</v>
      </c>
      <c r="AQ302" s="138">
        <v>4</v>
      </c>
      <c r="AR302" s="138"/>
      <c r="AS302" s="138">
        <v>2</v>
      </c>
      <c r="AT302" s="138">
        <v>2</v>
      </c>
      <c r="AU302" s="138"/>
      <c r="AV302" s="147" t="s">
        <v>188</v>
      </c>
      <c r="AW302" s="138" t="s">
        <v>44</v>
      </c>
      <c r="AX302" s="138">
        <v>-98</v>
      </c>
      <c r="AY302" s="138">
        <v>0.8</v>
      </c>
      <c r="AZ302" s="138"/>
      <c r="BA302" s="138" t="s">
        <v>166</v>
      </c>
      <c r="BB302" s="138" t="s">
        <v>348</v>
      </c>
      <c r="BC302" s="138">
        <v>30</v>
      </c>
      <c r="BD302" s="138">
        <v>1</v>
      </c>
      <c r="BE302" s="138">
        <v>60</v>
      </c>
      <c r="BF302" s="138" t="s">
        <v>242</v>
      </c>
      <c r="BG302" s="138">
        <v>60</v>
      </c>
      <c r="BH302" s="138">
        <v>1</v>
      </c>
      <c r="BI302" s="138">
        <v>62500</v>
      </c>
      <c r="BJ302" s="138">
        <v>0.105</v>
      </c>
      <c r="BK302" s="138">
        <v>1.5</v>
      </c>
      <c r="BL302" s="138">
        <v>0.5</v>
      </c>
      <c r="BM302" s="16">
        <f t="shared" si="26"/>
        <v>30</v>
      </c>
      <c r="BN302" s="138">
        <v>2</v>
      </c>
      <c r="BO302" s="138">
        <v>-4</v>
      </c>
      <c r="BP302" s="138">
        <v>4</v>
      </c>
      <c r="BQ302" s="138">
        <v>15</v>
      </c>
      <c r="BR302" s="138">
        <v>99</v>
      </c>
      <c r="BS302" s="138"/>
      <c r="BT302" s="138" t="s">
        <v>363</v>
      </c>
      <c r="BU302" s="138"/>
      <c r="BV302" s="138"/>
      <c r="BW302" s="138"/>
      <c r="BX302" s="138"/>
      <c r="BY302" s="138"/>
      <c r="BZ302" s="138"/>
      <c r="CA302" s="16">
        <f t="shared" si="27"/>
        <v>0</v>
      </c>
      <c r="CB302" s="138"/>
      <c r="CC302" s="138"/>
      <c r="CD302" s="138"/>
      <c r="CE302" s="138"/>
      <c r="CF302" s="138"/>
      <c r="CG302" s="138"/>
      <c r="CH302" s="148" t="s">
        <v>191</v>
      </c>
      <c r="CI302" s="148"/>
      <c r="CJ302" s="138">
        <v>1</v>
      </c>
      <c r="CK302" s="138" t="s">
        <v>245</v>
      </c>
      <c r="CL302" s="138">
        <v>250</v>
      </c>
      <c r="CM302" s="138">
        <v>1</v>
      </c>
      <c r="CN302" s="138">
        <v>100</v>
      </c>
      <c r="CO302" s="138">
        <v>0</v>
      </c>
      <c r="CP302" s="138">
        <v>1</v>
      </c>
      <c r="CQ302" s="138">
        <v>1</v>
      </c>
      <c r="CR302" s="17">
        <f t="shared" si="28"/>
        <v>0.2</v>
      </c>
      <c r="CS302" s="138">
        <v>0</v>
      </c>
      <c r="CT302" s="138">
        <v>0</v>
      </c>
      <c r="CU302" s="138">
        <v>0</v>
      </c>
      <c r="CV302" s="138">
        <v>10</v>
      </c>
      <c r="CW302" s="138">
        <v>99</v>
      </c>
      <c r="CX302" s="138"/>
      <c r="CY302" s="138"/>
      <c r="CZ302" s="138"/>
      <c r="DA302" s="138"/>
      <c r="DB302" s="138"/>
      <c r="DC302" s="138"/>
      <c r="DD302" s="138"/>
      <c r="DE302" s="138"/>
      <c r="DF302" s="17">
        <f t="shared" si="29"/>
        <v>0</v>
      </c>
      <c r="DG302" s="138"/>
      <c r="DH302" s="138"/>
      <c r="DI302" s="138"/>
      <c r="DJ302" s="138"/>
      <c r="DK302" s="138"/>
      <c r="DL302" s="138"/>
      <c r="DM302" s="138" t="str">
        <f t="shared" si="30"/>
        <v>Null</v>
      </c>
      <c r="DN302" s="138"/>
      <c r="DO302" s="138"/>
      <c r="DP302" s="138"/>
      <c r="DQ302" s="138"/>
      <c r="DR302" s="138"/>
      <c r="DS302" s="138"/>
      <c r="DT302" s="17">
        <f t="shared" si="31"/>
        <v>0</v>
      </c>
      <c r="DU302" s="138"/>
      <c r="DV302" s="138"/>
      <c r="DW302" s="138"/>
      <c r="DX302" s="138"/>
      <c r="DY302" s="138"/>
      <c r="DZ302" s="138"/>
      <c r="EA302" s="148" t="s">
        <v>191</v>
      </c>
      <c r="EB302" s="138"/>
      <c r="EC302" s="138" t="s">
        <v>37</v>
      </c>
      <c r="ED302" s="138" t="s">
        <v>452</v>
      </c>
      <c r="EE302" s="138">
        <v>13</v>
      </c>
      <c r="EF302" s="138">
        <v>0</v>
      </c>
      <c r="EG302" s="138"/>
      <c r="EH302" s="138">
        <v>0</v>
      </c>
      <c r="EI302" s="138"/>
      <c r="EJ302" s="138"/>
      <c r="EK302" s="138"/>
      <c r="EL302" s="138"/>
      <c r="EM302" s="138"/>
      <c r="EN302" s="138" t="s">
        <v>92</v>
      </c>
      <c r="EO302" s="138"/>
      <c r="EP302" s="138" t="s">
        <v>445</v>
      </c>
      <c r="EQ302" s="138"/>
      <c r="ER302" s="138"/>
      <c r="ES302" s="138"/>
      <c r="ET302" s="138"/>
      <c r="EU302" s="138"/>
      <c r="EV302" s="138"/>
      <c r="EW302" s="138"/>
      <c r="EX302" s="138" t="s">
        <v>158</v>
      </c>
      <c r="EY302" s="138">
        <v>4</v>
      </c>
      <c r="EZ302" s="138"/>
      <c r="FA302" s="138">
        <v>4</v>
      </c>
      <c r="FB302" s="138"/>
      <c r="FC302" s="149">
        <v>0.88</v>
      </c>
      <c r="FD302" s="149"/>
      <c r="FE302" s="138"/>
      <c r="FF302" s="138"/>
      <c r="FG302" s="138"/>
      <c r="FH302" s="138"/>
      <c r="FI302" s="138"/>
      <c r="FJ302" s="138"/>
      <c r="FK302" s="138"/>
      <c r="FL302" s="138"/>
      <c r="FM302" s="138"/>
      <c r="FN302" s="138"/>
      <c r="FO302" s="149"/>
      <c r="FP302" s="138"/>
      <c r="FQ302" s="149"/>
      <c r="FR302" s="138"/>
      <c r="FS302" s="138"/>
      <c r="FT302" s="138"/>
      <c r="FU302" s="138"/>
      <c r="FV302" s="138"/>
      <c r="FW302" s="138"/>
      <c r="FX302" s="138"/>
      <c r="FY302" s="138"/>
      <c r="FZ302" s="138"/>
      <c r="GA302" s="138"/>
      <c r="GB302" s="138"/>
      <c r="GC302" s="138"/>
      <c r="GD302" s="138"/>
      <c r="GE302" s="138"/>
      <c r="GF302" s="138"/>
      <c r="GG302" s="138"/>
      <c r="GH302" s="149">
        <v>0.06</v>
      </c>
      <c r="GI302" s="149">
        <v>7.0000000000000007E-2</v>
      </c>
      <c r="GJ302" s="149">
        <v>0.06</v>
      </c>
      <c r="GK302" s="149">
        <v>0.05</v>
      </c>
      <c r="GL302" s="138"/>
      <c r="GM302" s="149">
        <v>0.06</v>
      </c>
      <c r="GN302" s="149">
        <v>7.0000000000000007E-2</v>
      </c>
      <c r="GO302" s="149">
        <v>0.06</v>
      </c>
      <c r="GP302" s="149">
        <v>0.05</v>
      </c>
      <c r="GW302" s="131"/>
    </row>
    <row r="303" spans="1:213" s="130" customFormat="1" x14ac:dyDescent="0.2">
      <c r="A303" s="138" t="s">
        <v>439</v>
      </c>
      <c r="B303" s="138" t="s">
        <v>440</v>
      </c>
      <c r="C303" s="138" t="s">
        <v>16</v>
      </c>
      <c r="D303" s="138" t="s">
        <v>22</v>
      </c>
      <c r="E303" s="138" t="s">
        <v>344</v>
      </c>
      <c r="F303" s="138">
        <v>1</v>
      </c>
      <c r="G303" s="138">
        <v>100</v>
      </c>
      <c r="H303" s="138" t="s">
        <v>14</v>
      </c>
      <c r="I303" s="147" t="s">
        <v>51</v>
      </c>
      <c r="J303" s="138">
        <v>12</v>
      </c>
      <c r="K303" s="138"/>
      <c r="L303" s="138" t="s">
        <v>9</v>
      </c>
      <c r="M303" s="138" t="s">
        <v>168</v>
      </c>
      <c r="N303" s="138"/>
      <c r="O303" s="138" t="s">
        <v>54</v>
      </c>
      <c r="P303" s="138" t="s">
        <v>156</v>
      </c>
      <c r="Q303" s="138"/>
      <c r="R303" s="138" t="s">
        <v>156</v>
      </c>
      <c r="S303" s="138"/>
      <c r="T303" s="138"/>
      <c r="U303" s="138" t="s">
        <v>155</v>
      </c>
      <c r="V303" s="138">
        <v>2.5</v>
      </c>
      <c r="W303" s="138"/>
      <c r="X303" s="138" t="s">
        <v>156</v>
      </c>
      <c r="Y303" s="138"/>
      <c r="Z303" s="138"/>
      <c r="AA303" s="138" t="s">
        <v>42</v>
      </c>
      <c r="AB303" s="138">
        <v>0.9</v>
      </c>
      <c r="AC303" s="138"/>
      <c r="AD303" s="138"/>
      <c r="AE303" s="138">
        <v>0.1</v>
      </c>
      <c r="AF303" s="138" t="s">
        <v>441</v>
      </c>
      <c r="AG303" s="138"/>
      <c r="AH303" s="138"/>
      <c r="AI303" s="138"/>
      <c r="AJ303" s="138"/>
      <c r="AK303" s="138"/>
      <c r="AL303" s="138">
        <v>40</v>
      </c>
      <c r="AM303" s="138">
        <v>1</v>
      </c>
      <c r="AN303" s="138"/>
      <c r="AO303" s="138">
        <v>1</v>
      </c>
      <c r="AP303" s="138">
        <v>3</v>
      </c>
      <c r="AQ303" s="138">
        <v>4</v>
      </c>
      <c r="AR303" s="138"/>
      <c r="AS303" s="138">
        <v>2</v>
      </c>
      <c r="AT303" s="138">
        <v>2</v>
      </c>
      <c r="AU303" s="138"/>
      <c r="AV303" s="147" t="s">
        <v>188</v>
      </c>
      <c r="AW303" s="138" t="s">
        <v>44</v>
      </c>
      <c r="AX303" s="138">
        <v>-98</v>
      </c>
      <c r="AY303" s="138">
        <v>0.8</v>
      </c>
      <c r="AZ303" s="138"/>
      <c r="BA303" s="138" t="s">
        <v>166</v>
      </c>
      <c r="BB303" s="138" t="s">
        <v>348</v>
      </c>
      <c r="BC303" s="138">
        <v>30</v>
      </c>
      <c r="BD303" s="138">
        <v>1</v>
      </c>
      <c r="BE303" s="138">
        <v>60</v>
      </c>
      <c r="BF303" s="138" t="s">
        <v>242</v>
      </c>
      <c r="BG303" s="138">
        <v>60</v>
      </c>
      <c r="BH303" s="138">
        <v>1</v>
      </c>
      <c r="BI303" s="138">
        <v>62500</v>
      </c>
      <c r="BJ303" s="138">
        <v>0.105</v>
      </c>
      <c r="BK303" s="138">
        <v>1.5</v>
      </c>
      <c r="BL303" s="138">
        <v>0.5</v>
      </c>
      <c r="BM303" s="16">
        <f t="shared" si="26"/>
        <v>30</v>
      </c>
      <c r="BN303" s="138">
        <v>2</v>
      </c>
      <c r="BO303" s="138">
        <v>-4</v>
      </c>
      <c r="BP303" s="138">
        <v>4</v>
      </c>
      <c r="BQ303" s="138">
        <v>15</v>
      </c>
      <c r="BR303" s="138">
        <v>99</v>
      </c>
      <c r="BS303" s="138"/>
      <c r="BT303" s="138" t="str">
        <f t="shared" ref="BT303:BT316" si="32">IF($BD303&lt;2,"Null","")</f>
        <v>Null</v>
      </c>
      <c r="BU303" s="138"/>
      <c r="BV303" s="138"/>
      <c r="BW303" s="138"/>
      <c r="BX303" s="138"/>
      <c r="BY303" s="138"/>
      <c r="BZ303" s="138"/>
      <c r="CA303" s="16">
        <f t="shared" si="27"/>
        <v>0</v>
      </c>
      <c r="CB303" s="138"/>
      <c r="CC303" s="138"/>
      <c r="CD303" s="138"/>
      <c r="CE303" s="138"/>
      <c r="CF303" s="138"/>
      <c r="CG303" s="138"/>
      <c r="CH303" s="148" t="s">
        <v>191</v>
      </c>
      <c r="CI303" s="148"/>
      <c r="CJ303" s="138">
        <v>1</v>
      </c>
      <c r="CK303" s="138" t="s">
        <v>363</v>
      </c>
      <c r="CL303" s="138"/>
      <c r="CM303" s="138"/>
      <c r="CN303" s="138"/>
      <c r="CO303" s="138"/>
      <c r="CP303" s="138"/>
      <c r="CQ303" s="138"/>
      <c r="CR303" s="17">
        <f t="shared" si="28"/>
        <v>0</v>
      </c>
      <c r="CS303" s="138">
        <v>0</v>
      </c>
      <c r="CT303" s="138">
        <v>0</v>
      </c>
      <c r="CU303" s="138">
        <v>0</v>
      </c>
      <c r="CV303" s="138">
        <v>10</v>
      </c>
      <c r="CW303" s="138">
        <v>99</v>
      </c>
      <c r="CX303" s="138"/>
      <c r="CY303" s="138"/>
      <c r="CZ303" s="138"/>
      <c r="DA303" s="138"/>
      <c r="DB303" s="138"/>
      <c r="DC303" s="138"/>
      <c r="DD303" s="138"/>
      <c r="DE303" s="138"/>
      <c r="DF303" s="17">
        <f t="shared" si="29"/>
        <v>0</v>
      </c>
      <c r="DG303" s="138"/>
      <c r="DH303" s="138"/>
      <c r="DI303" s="138"/>
      <c r="DJ303" s="138"/>
      <c r="DK303" s="138"/>
      <c r="DL303" s="138"/>
      <c r="DM303" s="138" t="str">
        <f t="shared" si="30"/>
        <v>Null</v>
      </c>
      <c r="DN303" s="138"/>
      <c r="DO303" s="138"/>
      <c r="DP303" s="138"/>
      <c r="DQ303" s="138"/>
      <c r="DR303" s="138"/>
      <c r="DS303" s="138"/>
      <c r="DT303" s="17">
        <f t="shared" si="31"/>
        <v>0</v>
      </c>
      <c r="DU303" s="138"/>
      <c r="DV303" s="138"/>
      <c r="DW303" s="138"/>
      <c r="DX303" s="138"/>
      <c r="DY303" s="138"/>
      <c r="DZ303" s="138"/>
      <c r="EA303" s="148" t="s">
        <v>191</v>
      </c>
      <c r="EB303" s="138"/>
      <c r="EC303" s="138" t="s">
        <v>190</v>
      </c>
      <c r="ED303" s="138"/>
      <c r="EE303" s="138"/>
      <c r="EF303" s="138"/>
      <c r="EG303" s="138"/>
      <c r="EH303" s="138">
        <v>0</v>
      </c>
      <c r="EI303" s="138"/>
      <c r="EJ303" s="138"/>
      <c r="EK303" s="138"/>
      <c r="EL303" s="138"/>
      <c r="EM303" s="138"/>
      <c r="EN303" s="138" t="s">
        <v>92</v>
      </c>
      <c r="EO303" s="138"/>
      <c r="EP303" s="138" t="s">
        <v>445</v>
      </c>
      <c r="EQ303" s="138"/>
      <c r="ER303" s="138"/>
      <c r="ES303" s="138"/>
      <c r="ET303" s="138"/>
      <c r="EU303" s="138"/>
      <c r="EV303" s="138"/>
      <c r="EW303" s="138"/>
      <c r="EX303" s="138" t="s">
        <v>158</v>
      </c>
      <c r="EY303" s="138">
        <v>4</v>
      </c>
      <c r="EZ303" s="138"/>
      <c r="FA303" s="138">
        <v>4</v>
      </c>
      <c r="FB303" s="138"/>
      <c r="FC303" s="149"/>
      <c r="FD303" s="149">
        <v>0.9</v>
      </c>
      <c r="FE303" s="138"/>
      <c r="FF303" s="138"/>
      <c r="FG303" s="138"/>
      <c r="FH303" s="138"/>
      <c r="FI303" s="138"/>
      <c r="FJ303" s="138"/>
      <c r="FK303" s="138"/>
      <c r="FL303" s="138"/>
      <c r="FM303" s="138"/>
      <c r="FN303" s="138"/>
      <c r="FO303" s="149"/>
      <c r="FP303" s="138"/>
      <c r="FQ303" s="149"/>
      <c r="FR303" s="138"/>
      <c r="FS303" s="138"/>
      <c r="FT303" s="138"/>
      <c r="FU303" s="138"/>
      <c r="FV303" s="138"/>
      <c r="FW303" s="138"/>
      <c r="FX303" s="138"/>
      <c r="FY303" s="138"/>
      <c r="FZ303" s="138"/>
      <c r="GA303" s="138"/>
      <c r="GB303" s="138"/>
      <c r="GC303" s="138"/>
      <c r="GD303" s="138"/>
      <c r="GE303" s="138"/>
      <c r="GF303" s="138"/>
      <c r="GG303" s="138"/>
      <c r="GH303" s="138"/>
      <c r="GI303" s="138"/>
      <c r="GJ303" s="138"/>
      <c r="GK303" s="138"/>
      <c r="GL303" s="138"/>
      <c r="GM303" s="138"/>
      <c r="GN303" s="138"/>
      <c r="GO303" s="138"/>
      <c r="GP303" s="138"/>
      <c r="GW303" s="131"/>
    </row>
    <row r="304" spans="1:213" s="130" customFormat="1" x14ac:dyDescent="0.2">
      <c r="A304" s="138" t="s">
        <v>439</v>
      </c>
      <c r="B304" s="138" t="s">
        <v>440</v>
      </c>
      <c r="C304" s="138" t="s">
        <v>16</v>
      </c>
      <c r="D304" s="138" t="s">
        <v>22</v>
      </c>
      <c r="E304" s="138" t="s">
        <v>344</v>
      </c>
      <c r="F304" s="138">
        <v>1</v>
      </c>
      <c r="G304" s="138">
        <v>100</v>
      </c>
      <c r="H304" s="138" t="s">
        <v>14</v>
      </c>
      <c r="I304" s="147" t="s">
        <v>51</v>
      </c>
      <c r="J304" s="138">
        <v>12</v>
      </c>
      <c r="K304" s="138"/>
      <c r="L304" s="138" t="s">
        <v>9</v>
      </c>
      <c r="M304" s="138" t="s">
        <v>168</v>
      </c>
      <c r="N304" s="138"/>
      <c r="O304" s="138" t="s">
        <v>54</v>
      </c>
      <c r="P304" s="138" t="s">
        <v>156</v>
      </c>
      <c r="Q304" s="138"/>
      <c r="R304" s="138" t="s">
        <v>156</v>
      </c>
      <c r="S304" s="138"/>
      <c r="T304" s="138"/>
      <c r="U304" s="138" t="s">
        <v>155</v>
      </c>
      <c r="V304" s="138">
        <v>2.5</v>
      </c>
      <c r="W304" s="138"/>
      <c r="X304" s="138" t="s">
        <v>156</v>
      </c>
      <c r="Y304" s="138"/>
      <c r="Z304" s="138"/>
      <c r="AA304" s="138" t="s">
        <v>42</v>
      </c>
      <c r="AB304" s="138">
        <v>0.9</v>
      </c>
      <c r="AC304" s="138"/>
      <c r="AD304" s="138"/>
      <c r="AE304" s="138">
        <v>0.1</v>
      </c>
      <c r="AF304" s="138" t="s">
        <v>441</v>
      </c>
      <c r="AG304" s="138"/>
      <c r="AH304" s="138"/>
      <c r="AI304" s="138"/>
      <c r="AJ304" s="138"/>
      <c r="AK304" s="138"/>
      <c r="AL304" s="138">
        <v>40</v>
      </c>
      <c r="AM304" s="138">
        <v>1</v>
      </c>
      <c r="AN304" s="138"/>
      <c r="AO304" s="138">
        <v>1</v>
      </c>
      <c r="AP304" s="138">
        <v>3</v>
      </c>
      <c r="AQ304" s="138">
        <v>4</v>
      </c>
      <c r="AR304" s="138"/>
      <c r="AS304" s="138">
        <v>2</v>
      </c>
      <c r="AT304" s="138">
        <v>2</v>
      </c>
      <c r="AU304" s="138"/>
      <c r="AV304" s="147" t="s">
        <v>188</v>
      </c>
      <c r="AW304" s="138" t="s">
        <v>44</v>
      </c>
      <c r="AX304" s="138">
        <v>-98</v>
      </c>
      <c r="AY304" s="138">
        <v>0.8</v>
      </c>
      <c r="AZ304" s="138"/>
      <c r="BA304" s="138" t="s">
        <v>166</v>
      </c>
      <c r="BB304" s="138" t="s">
        <v>348</v>
      </c>
      <c r="BC304" s="138">
        <v>30</v>
      </c>
      <c r="BD304" s="138">
        <v>1</v>
      </c>
      <c r="BE304" s="138">
        <v>60</v>
      </c>
      <c r="BF304" s="138" t="s">
        <v>242</v>
      </c>
      <c r="BG304" s="138">
        <v>60</v>
      </c>
      <c r="BH304" s="138">
        <v>1</v>
      </c>
      <c r="BI304" s="138">
        <v>62500</v>
      </c>
      <c r="BJ304" s="138">
        <v>0.105</v>
      </c>
      <c r="BK304" s="138">
        <v>1.5</v>
      </c>
      <c r="BL304" s="138">
        <v>0.5</v>
      </c>
      <c r="BM304" s="16">
        <f t="shared" si="26"/>
        <v>30</v>
      </c>
      <c r="BN304" s="138">
        <v>2</v>
      </c>
      <c r="BO304" s="138">
        <v>-4</v>
      </c>
      <c r="BP304" s="138">
        <v>4</v>
      </c>
      <c r="BQ304" s="138">
        <v>15</v>
      </c>
      <c r="BR304" s="138">
        <v>99</v>
      </c>
      <c r="BS304" s="138"/>
      <c r="BT304" s="138" t="str">
        <f t="shared" si="32"/>
        <v>Null</v>
      </c>
      <c r="BU304" s="138"/>
      <c r="BV304" s="138"/>
      <c r="BW304" s="138"/>
      <c r="BX304" s="138"/>
      <c r="BY304" s="138"/>
      <c r="BZ304" s="138"/>
      <c r="CA304" s="16">
        <f t="shared" si="27"/>
        <v>0</v>
      </c>
      <c r="CB304" s="138"/>
      <c r="CC304" s="138"/>
      <c r="CD304" s="138"/>
      <c r="CE304" s="138"/>
      <c r="CF304" s="138"/>
      <c r="CG304" s="138"/>
      <c r="CH304" s="148" t="s">
        <v>191</v>
      </c>
      <c r="CI304" s="148"/>
      <c r="CJ304" s="138">
        <v>1</v>
      </c>
      <c r="CK304" s="138" t="s">
        <v>363</v>
      </c>
      <c r="CL304" s="138"/>
      <c r="CM304" s="138"/>
      <c r="CN304" s="138"/>
      <c r="CO304" s="138"/>
      <c r="CP304" s="138"/>
      <c r="CQ304" s="138"/>
      <c r="CR304" s="17">
        <f t="shared" si="28"/>
        <v>0</v>
      </c>
      <c r="CS304" s="138">
        <v>0</v>
      </c>
      <c r="CT304" s="138">
        <v>0</v>
      </c>
      <c r="CU304" s="138">
        <v>0</v>
      </c>
      <c r="CV304" s="138">
        <v>10</v>
      </c>
      <c r="CW304" s="138">
        <v>99</v>
      </c>
      <c r="CX304" s="138"/>
      <c r="CY304" s="138"/>
      <c r="CZ304" s="138"/>
      <c r="DA304" s="138"/>
      <c r="DB304" s="138"/>
      <c r="DC304" s="138"/>
      <c r="DD304" s="138"/>
      <c r="DE304" s="138"/>
      <c r="DF304" s="17">
        <f t="shared" si="29"/>
        <v>0</v>
      </c>
      <c r="DG304" s="138"/>
      <c r="DH304" s="138"/>
      <c r="DI304" s="138"/>
      <c r="DJ304" s="138"/>
      <c r="DK304" s="138"/>
      <c r="DL304" s="138"/>
      <c r="DM304" s="138" t="str">
        <f t="shared" si="30"/>
        <v>Null</v>
      </c>
      <c r="DN304" s="138"/>
      <c r="DO304" s="138"/>
      <c r="DP304" s="138"/>
      <c r="DQ304" s="138"/>
      <c r="DR304" s="138"/>
      <c r="DS304" s="138"/>
      <c r="DT304" s="17">
        <f t="shared" si="31"/>
        <v>0</v>
      </c>
      <c r="DU304" s="138"/>
      <c r="DV304" s="138"/>
      <c r="DW304" s="138"/>
      <c r="DX304" s="138"/>
      <c r="DY304" s="138"/>
      <c r="DZ304" s="138"/>
      <c r="EA304" s="148" t="s">
        <v>191</v>
      </c>
      <c r="EB304" s="138"/>
      <c r="EC304" s="138" t="s">
        <v>32</v>
      </c>
      <c r="ED304" s="138"/>
      <c r="EE304" s="138"/>
      <c r="EF304" s="138"/>
      <c r="EG304" s="138"/>
      <c r="EH304" s="138">
        <v>0</v>
      </c>
      <c r="EI304" s="138"/>
      <c r="EJ304" s="138"/>
      <c r="EK304" s="138"/>
      <c r="EL304" s="138"/>
      <c r="EM304" s="138"/>
      <c r="EN304" s="138" t="s">
        <v>92</v>
      </c>
      <c r="EO304" s="138"/>
      <c r="EP304" s="138" t="s">
        <v>445</v>
      </c>
      <c r="EQ304" s="138"/>
      <c r="ER304" s="138"/>
      <c r="ES304" s="138"/>
      <c r="ET304" s="138"/>
      <c r="EU304" s="138"/>
      <c r="EV304" s="138"/>
      <c r="EW304" s="138"/>
      <c r="EX304" s="138" t="s">
        <v>158</v>
      </c>
      <c r="EY304" s="138">
        <v>4</v>
      </c>
      <c r="EZ304" s="138"/>
      <c r="FA304" s="138">
        <v>4</v>
      </c>
      <c r="FB304" s="138"/>
      <c r="FC304" s="149"/>
      <c r="FD304" s="149">
        <v>0.9</v>
      </c>
      <c r="FE304" s="138"/>
      <c r="FF304" s="138"/>
      <c r="FG304" s="138"/>
      <c r="FH304" s="138"/>
      <c r="FI304" s="138"/>
      <c r="FJ304" s="138"/>
      <c r="FK304" s="138"/>
      <c r="FL304" s="138"/>
      <c r="FM304" s="138"/>
      <c r="FN304" s="138"/>
      <c r="FO304" s="149"/>
      <c r="FP304" s="138"/>
      <c r="FQ304" s="149"/>
      <c r="FR304" s="138"/>
      <c r="FS304" s="138"/>
      <c r="FT304" s="138"/>
      <c r="FU304" s="138"/>
      <c r="FV304" s="138"/>
      <c r="FW304" s="138"/>
      <c r="FX304" s="138"/>
      <c r="FY304" s="138"/>
      <c r="FZ304" s="138"/>
      <c r="GA304" s="138"/>
      <c r="GB304" s="138"/>
      <c r="GC304" s="138"/>
      <c r="GD304" s="138"/>
      <c r="GE304" s="138"/>
      <c r="GF304" s="138"/>
      <c r="GG304" s="138"/>
      <c r="GH304" s="149">
        <v>0.4</v>
      </c>
      <c r="GI304" s="149">
        <v>0.52</v>
      </c>
      <c r="GJ304" s="149">
        <v>0.43</v>
      </c>
      <c r="GK304" s="149">
        <v>0.26</v>
      </c>
      <c r="GL304" s="138"/>
      <c r="GM304" s="149">
        <v>0.4</v>
      </c>
      <c r="GN304" s="149">
        <v>0.52</v>
      </c>
      <c r="GO304" s="149">
        <v>0.43</v>
      </c>
      <c r="GP304" s="149">
        <v>0.27</v>
      </c>
      <c r="GW304" s="131"/>
    </row>
    <row r="305" spans="1:205" s="130" customFormat="1" x14ac:dyDescent="0.2">
      <c r="A305" s="138" t="s">
        <v>439</v>
      </c>
      <c r="B305" s="138" t="s">
        <v>440</v>
      </c>
      <c r="C305" s="138" t="s">
        <v>16</v>
      </c>
      <c r="D305" s="138" t="s">
        <v>22</v>
      </c>
      <c r="E305" s="138" t="s">
        <v>344</v>
      </c>
      <c r="F305" s="138">
        <v>1</v>
      </c>
      <c r="G305" s="138">
        <v>100</v>
      </c>
      <c r="H305" s="138" t="s">
        <v>14</v>
      </c>
      <c r="I305" s="147" t="s">
        <v>51</v>
      </c>
      <c r="J305" s="138">
        <v>12</v>
      </c>
      <c r="K305" s="138"/>
      <c r="L305" s="138" t="s">
        <v>9</v>
      </c>
      <c r="M305" s="138" t="s">
        <v>168</v>
      </c>
      <c r="N305" s="138"/>
      <c r="O305" s="138" t="s">
        <v>54</v>
      </c>
      <c r="P305" s="138" t="s">
        <v>156</v>
      </c>
      <c r="Q305" s="138"/>
      <c r="R305" s="138" t="s">
        <v>156</v>
      </c>
      <c r="S305" s="138"/>
      <c r="T305" s="138"/>
      <c r="U305" s="138" t="s">
        <v>155</v>
      </c>
      <c r="V305" s="138">
        <v>2.5</v>
      </c>
      <c r="W305" s="138"/>
      <c r="X305" s="138" t="s">
        <v>156</v>
      </c>
      <c r="Y305" s="138"/>
      <c r="Z305" s="138"/>
      <c r="AA305" s="138" t="s">
        <v>42</v>
      </c>
      <c r="AB305" s="138">
        <v>0.9</v>
      </c>
      <c r="AC305" s="138"/>
      <c r="AD305" s="138"/>
      <c r="AE305" s="138">
        <v>0.1</v>
      </c>
      <c r="AF305" s="138" t="s">
        <v>441</v>
      </c>
      <c r="AG305" s="138"/>
      <c r="AH305" s="138"/>
      <c r="AI305" s="138"/>
      <c r="AJ305" s="138"/>
      <c r="AK305" s="138"/>
      <c r="AL305" s="138">
        <v>40</v>
      </c>
      <c r="AM305" s="138">
        <v>1</v>
      </c>
      <c r="AN305" s="138"/>
      <c r="AO305" s="138">
        <v>1</v>
      </c>
      <c r="AP305" s="138">
        <v>3</v>
      </c>
      <c r="AQ305" s="138">
        <v>4</v>
      </c>
      <c r="AR305" s="138"/>
      <c r="AS305" s="138">
        <v>2</v>
      </c>
      <c r="AT305" s="138">
        <v>2</v>
      </c>
      <c r="AU305" s="138"/>
      <c r="AV305" s="147" t="s">
        <v>188</v>
      </c>
      <c r="AW305" s="138" t="s">
        <v>44</v>
      </c>
      <c r="AX305" s="138">
        <v>-98</v>
      </c>
      <c r="AY305" s="138">
        <v>0.8</v>
      </c>
      <c r="AZ305" s="138"/>
      <c r="BA305" s="138" t="s">
        <v>166</v>
      </c>
      <c r="BB305" s="138" t="s">
        <v>348</v>
      </c>
      <c r="BC305" s="138">
        <v>30</v>
      </c>
      <c r="BD305" s="138">
        <v>1</v>
      </c>
      <c r="BE305" s="138">
        <v>60</v>
      </c>
      <c r="BF305" s="138" t="s">
        <v>242</v>
      </c>
      <c r="BG305" s="138">
        <v>60</v>
      </c>
      <c r="BH305" s="138">
        <v>1</v>
      </c>
      <c r="BI305" s="138">
        <v>62500</v>
      </c>
      <c r="BJ305" s="138">
        <v>0.105</v>
      </c>
      <c r="BK305" s="138">
        <v>1.5</v>
      </c>
      <c r="BL305" s="138">
        <v>0.5</v>
      </c>
      <c r="BM305" s="16">
        <f t="shared" si="26"/>
        <v>30</v>
      </c>
      <c r="BN305" s="138">
        <v>2</v>
      </c>
      <c r="BO305" s="138">
        <v>-4</v>
      </c>
      <c r="BP305" s="138">
        <v>4</v>
      </c>
      <c r="BQ305" s="138">
        <v>15</v>
      </c>
      <c r="BR305" s="138">
        <v>99</v>
      </c>
      <c r="BS305" s="138"/>
      <c r="BT305" s="138" t="str">
        <f t="shared" si="32"/>
        <v>Null</v>
      </c>
      <c r="BU305" s="138"/>
      <c r="BV305" s="138"/>
      <c r="BW305" s="138"/>
      <c r="BX305" s="138"/>
      <c r="BY305" s="138"/>
      <c r="BZ305" s="138"/>
      <c r="CA305" s="16">
        <f t="shared" si="27"/>
        <v>0</v>
      </c>
      <c r="CB305" s="138"/>
      <c r="CC305" s="138"/>
      <c r="CD305" s="138"/>
      <c r="CE305" s="138"/>
      <c r="CF305" s="138"/>
      <c r="CG305" s="138"/>
      <c r="CH305" s="148" t="s">
        <v>191</v>
      </c>
      <c r="CI305" s="148"/>
      <c r="CJ305" s="138">
        <v>1</v>
      </c>
      <c r="CK305" s="138" t="s">
        <v>363</v>
      </c>
      <c r="CL305" s="138"/>
      <c r="CM305" s="138"/>
      <c r="CN305" s="138"/>
      <c r="CO305" s="138"/>
      <c r="CP305" s="138"/>
      <c r="CQ305" s="138"/>
      <c r="CR305" s="17">
        <f t="shared" si="28"/>
        <v>0</v>
      </c>
      <c r="CS305" s="138">
        <v>0</v>
      </c>
      <c r="CT305" s="138">
        <v>0</v>
      </c>
      <c r="CU305" s="138">
        <v>0</v>
      </c>
      <c r="CV305" s="138">
        <v>10</v>
      </c>
      <c r="CW305" s="138">
        <v>99</v>
      </c>
      <c r="CX305" s="138"/>
      <c r="CY305" s="138"/>
      <c r="CZ305" s="138"/>
      <c r="DA305" s="138"/>
      <c r="DB305" s="138"/>
      <c r="DC305" s="138"/>
      <c r="DD305" s="138"/>
      <c r="DE305" s="138"/>
      <c r="DF305" s="17">
        <f t="shared" si="29"/>
        <v>0</v>
      </c>
      <c r="DG305" s="138"/>
      <c r="DH305" s="138"/>
      <c r="DI305" s="138"/>
      <c r="DJ305" s="138"/>
      <c r="DK305" s="138"/>
      <c r="DL305" s="138"/>
      <c r="DM305" s="138" t="str">
        <f t="shared" si="30"/>
        <v>Null</v>
      </c>
      <c r="DN305" s="138"/>
      <c r="DO305" s="138"/>
      <c r="DP305" s="138"/>
      <c r="DQ305" s="138"/>
      <c r="DR305" s="138"/>
      <c r="DS305" s="138"/>
      <c r="DT305" s="17">
        <f t="shared" si="31"/>
        <v>0</v>
      </c>
      <c r="DU305" s="138"/>
      <c r="DV305" s="138"/>
      <c r="DW305" s="138"/>
      <c r="DX305" s="138"/>
      <c r="DY305" s="138"/>
      <c r="DZ305" s="138"/>
      <c r="EA305" s="148" t="s">
        <v>191</v>
      </c>
      <c r="EB305" s="138"/>
      <c r="EC305" s="138" t="s">
        <v>36</v>
      </c>
      <c r="ED305" s="138">
        <v>10</v>
      </c>
      <c r="EE305" s="138">
        <v>8</v>
      </c>
      <c r="EF305" s="138">
        <v>3</v>
      </c>
      <c r="EG305" s="138"/>
      <c r="EH305" s="138">
        <v>0</v>
      </c>
      <c r="EI305" s="138"/>
      <c r="EJ305" s="138"/>
      <c r="EK305" s="138"/>
      <c r="EL305" s="138"/>
      <c r="EM305" s="138"/>
      <c r="EN305" s="138" t="s">
        <v>92</v>
      </c>
      <c r="EO305" s="138"/>
      <c r="EP305" s="138" t="s">
        <v>445</v>
      </c>
      <c r="EQ305" s="138"/>
      <c r="ER305" s="138"/>
      <c r="ES305" s="138"/>
      <c r="ET305" s="138"/>
      <c r="EU305" s="138"/>
      <c r="EV305" s="138"/>
      <c r="EW305" s="138"/>
      <c r="EX305" s="138" t="s">
        <v>158</v>
      </c>
      <c r="EY305" s="138">
        <v>4</v>
      </c>
      <c r="EZ305" s="138"/>
      <c r="FA305" s="138">
        <v>4</v>
      </c>
      <c r="FB305" s="138"/>
      <c r="FC305" s="149"/>
      <c r="FD305" s="149">
        <v>0.87</v>
      </c>
      <c r="FE305" s="138"/>
      <c r="FF305" s="138"/>
      <c r="FG305" s="138"/>
      <c r="FH305" s="138"/>
      <c r="FI305" s="138"/>
      <c r="FJ305" s="138"/>
      <c r="FK305" s="138"/>
      <c r="FL305" s="138"/>
      <c r="FM305" s="138"/>
      <c r="FN305" s="138"/>
      <c r="FO305" s="149"/>
      <c r="FP305" s="138"/>
      <c r="FQ305" s="149"/>
      <c r="FR305" s="138"/>
      <c r="FS305" s="138"/>
      <c r="FT305" s="138"/>
      <c r="FU305" s="138"/>
      <c r="FV305" s="138"/>
      <c r="FW305" s="138"/>
      <c r="FX305" s="138"/>
      <c r="FY305" s="138"/>
      <c r="FZ305" s="138"/>
      <c r="GA305" s="138"/>
      <c r="GB305" s="138"/>
      <c r="GC305" s="138"/>
      <c r="GD305" s="138"/>
      <c r="GE305" s="138"/>
      <c r="GF305" s="138"/>
      <c r="GG305" s="138"/>
      <c r="GH305" s="149">
        <v>0.04</v>
      </c>
      <c r="GI305" s="149">
        <v>0.06</v>
      </c>
      <c r="GJ305" s="149">
        <v>0.05</v>
      </c>
      <c r="GK305" s="149">
        <v>0.02</v>
      </c>
      <c r="GL305" s="138"/>
      <c r="GM305" s="149">
        <v>0.04</v>
      </c>
      <c r="GN305" s="149">
        <v>0.06</v>
      </c>
      <c r="GO305" s="149">
        <v>0.05</v>
      </c>
      <c r="GP305" s="149">
        <v>0.03</v>
      </c>
      <c r="GW305" s="131"/>
    </row>
    <row r="306" spans="1:205" s="130" customFormat="1" x14ac:dyDescent="0.2">
      <c r="A306" s="138" t="s">
        <v>439</v>
      </c>
      <c r="B306" s="138" t="s">
        <v>440</v>
      </c>
      <c r="C306" s="138" t="s">
        <v>16</v>
      </c>
      <c r="D306" s="138" t="s">
        <v>22</v>
      </c>
      <c r="E306" s="138" t="s">
        <v>344</v>
      </c>
      <c r="F306" s="138">
        <v>1</v>
      </c>
      <c r="G306" s="138">
        <v>100</v>
      </c>
      <c r="H306" s="138" t="s">
        <v>14</v>
      </c>
      <c r="I306" s="147" t="s">
        <v>51</v>
      </c>
      <c r="J306" s="138">
        <v>12</v>
      </c>
      <c r="K306" s="138"/>
      <c r="L306" s="138" t="s">
        <v>9</v>
      </c>
      <c r="M306" s="138" t="s">
        <v>168</v>
      </c>
      <c r="N306" s="138"/>
      <c r="O306" s="138" t="s">
        <v>54</v>
      </c>
      <c r="P306" s="138" t="s">
        <v>156</v>
      </c>
      <c r="Q306" s="138"/>
      <c r="R306" s="138" t="s">
        <v>156</v>
      </c>
      <c r="S306" s="138"/>
      <c r="T306" s="138"/>
      <c r="U306" s="138" t="s">
        <v>155</v>
      </c>
      <c r="V306" s="138">
        <v>2.5</v>
      </c>
      <c r="W306" s="138"/>
      <c r="X306" s="138" t="s">
        <v>156</v>
      </c>
      <c r="Y306" s="138"/>
      <c r="Z306" s="138"/>
      <c r="AA306" s="138" t="s">
        <v>42</v>
      </c>
      <c r="AB306" s="138">
        <v>0.9</v>
      </c>
      <c r="AC306" s="138"/>
      <c r="AD306" s="138"/>
      <c r="AE306" s="138">
        <v>0.1</v>
      </c>
      <c r="AF306" s="138" t="s">
        <v>441</v>
      </c>
      <c r="AG306" s="138"/>
      <c r="AH306" s="138"/>
      <c r="AI306" s="138"/>
      <c r="AJ306" s="138"/>
      <c r="AK306" s="138"/>
      <c r="AL306" s="138">
        <v>40</v>
      </c>
      <c r="AM306" s="138">
        <v>1</v>
      </c>
      <c r="AN306" s="138"/>
      <c r="AO306" s="138">
        <v>1</v>
      </c>
      <c r="AP306" s="138">
        <v>3</v>
      </c>
      <c r="AQ306" s="138">
        <v>4</v>
      </c>
      <c r="AR306" s="138"/>
      <c r="AS306" s="138">
        <v>2</v>
      </c>
      <c r="AT306" s="138">
        <v>2</v>
      </c>
      <c r="AU306" s="138"/>
      <c r="AV306" s="147" t="s">
        <v>188</v>
      </c>
      <c r="AW306" s="138" t="s">
        <v>44</v>
      </c>
      <c r="AX306" s="138">
        <v>-98</v>
      </c>
      <c r="AY306" s="138">
        <v>0.8</v>
      </c>
      <c r="AZ306" s="138"/>
      <c r="BA306" s="138" t="s">
        <v>166</v>
      </c>
      <c r="BB306" s="138" t="s">
        <v>348</v>
      </c>
      <c r="BC306" s="138">
        <v>30</v>
      </c>
      <c r="BD306" s="138">
        <v>1</v>
      </c>
      <c r="BE306" s="138">
        <v>60</v>
      </c>
      <c r="BF306" s="138" t="s">
        <v>242</v>
      </c>
      <c r="BG306" s="138">
        <v>60</v>
      </c>
      <c r="BH306" s="138">
        <v>1</v>
      </c>
      <c r="BI306" s="138">
        <v>62500</v>
      </c>
      <c r="BJ306" s="138">
        <v>0.105</v>
      </c>
      <c r="BK306" s="138">
        <v>1.5</v>
      </c>
      <c r="BL306" s="138">
        <v>0.5</v>
      </c>
      <c r="BM306" s="16">
        <f t="shared" si="26"/>
        <v>30</v>
      </c>
      <c r="BN306" s="138">
        <v>2</v>
      </c>
      <c r="BO306" s="138">
        <v>-4</v>
      </c>
      <c r="BP306" s="138">
        <v>4</v>
      </c>
      <c r="BQ306" s="138">
        <v>15</v>
      </c>
      <c r="BR306" s="138">
        <v>99</v>
      </c>
      <c r="BS306" s="138"/>
      <c r="BT306" s="138" t="str">
        <f t="shared" si="32"/>
        <v>Null</v>
      </c>
      <c r="BU306" s="138"/>
      <c r="BV306" s="138"/>
      <c r="BW306" s="138"/>
      <c r="BX306" s="138"/>
      <c r="BY306" s="138"/>
      <c r="BZ306" s="138"/>
      <c r="CA306" s="16">
        <f t="shared" si="27"/>
        <v>0</v>
      </c>
      <c r="CB306" s="138"/>
      <c r="CC306" s="138"/>
      <c r="CD306" s="138"/>
      <c r="CE306" s="138"/>
      <c r="CF306" s="138"/>
      <c r="CG306" s="138"/>
      <c r="CH306" s="148" t="s">
        <v>191</v>
      </c>
      <c r="CI306" s="148"/>
      <c r="CJ306" s="138">
        <v>1</v>
      </c>
      <c r="CK306" s="138" t="s">
        <v>363</v>
      </c>
      <c r="CL306" s="138"/>
      <c r="CM306" s="138"/>
      <c r="CN306" s="138"/>
      <c r="CO306" s="138"/>
      <c r="CP306" s="138"/>
      <c r="CQ306" s="138"/>
      <c r="CR306" s="17">
        <f t="shared" si="28"/>
        <v>0</v>
      </c>
      <c r="CS306" s="138">
        <v>0</v>
      </c>
      <c r="CT306" s="138">
        <v>0</v>
      </c>
      <c r="CU306" s="138">
        <v>0</v>
      </c>
      <c r="CV306" s="138">
        <v>10</v>
      </c>
      <c r="CW306" s="138">
        <v>99</v>
      </c>
      <c r="CX306" s="138"/>
      <c r="CY306" s="138"/>
      <c r="CZ306" s="138"/>
      <c r="DA306" s="138"/>
      <c r="DB306" s="138"/>
      <c r="DC306" s="138"/>
      <c r="DD306" s="138"/>
      <c r="DE306" s="138"/>
      <c r="DF306" s="17">
        <f t="shared" si="29"/>
        <v>0</v>
      </c>
      <c r="DG306" s="138"/>
      <c r="DH306" s="138"/>
      <c r="DI306" s="138"/>
      <c r="DJ306" s="138"/>
      <c r="DK306" s="138"/>
      <c r="DL306" s="138"/>
      <c r="DM306" s="138" t="str">
        <f t="shared" si="30"/>
        <v>Null</v>
      </c>
      <c r="DN306" s="138"/>
      <c r="DO306" s="138"/>
      <c r="DP306" s="138"/>
      <c r="DQ306" s="138"/>
      <c r="DR306" s="138"/>
      <c r="DS306" s="138"/>
      <c r="DT306" s="17">
        <f t="shared" si="31"/>
        <v>0</v>
      </c>
      <c r="DU306" s="138"/>
      <c r="DV306" s="138"/>
      <c r="DW306" s="138"/>
      <c r="DX306" s="138"/>
      <c r="DY306" s="138"/>
      <c r="DZ306" s="138"/>
      <c r="EA306" s="148" t="s">
        <v>191</v>
      </c>
      <c r="EB306" s="138"/>
      <c r="EC306" s="138" t="s">
        <v>36</v>
      </c>
      <c r="ED306" s="138">
        <v>10</v>
      </c>
      <c r="EE306" s="138">
        <v>5</v>
      </c>
      <c r="EF306" s="138">
        <v>5</v>
      </c>
      <c r="EG306" s="138"/>
      <c r="EH306" s="138">
        <v>0</v>
      </c>
      <c r="EI306" s="138"/>
      <c r="EJ306" s="138"/>
      <c r="EK306" s="138"/>
      <c r="EL306" s="138"/>
      <c r="EM306" s="138"/>
      <c r="EN306" s="138" t="s">
        <v>92</v>
      </c>
      <c r="EO306" s="138"/>
      <c r="EP306" s="138" t="s">
        <v>445</v>
      </c>
      <c r="EQ306" s="138"/>
      <c r="ER306" s="138"/>
      <c r="ES306" s="138"/>
      <c r="ET306" s="138"/>
      <c r="EU306" s="138"/>
      <c r="EV306" s="138"/>
      <c r="EW306" s="138"/>
      <c r="EX306" s="138" t="s">
        <v>158</v>
      </c>
      <c r="EY306" s="138">
        <v>4</v>
      </c>
      <c r="EZ306" s="138"/>
      <c r="FA306" s="138">
        <v>4</v>
      </c>
      <c r="FB306" s="138"/>
      <c r="FC306" s="149"/>
      <c r="FD306" s="149">
        <v>0.76</v>
      </c>
      <c r="FE306" s="138"/>
      <c r="FF306" s="138"/>
      <c r="FG306" s="138"/>
      <c r="FH306" s="138"/>
      <c r="FI306" s="138"/>
      <c r="FJ306" s="138"/>
      <c r="FK306" s="138"/>
      <c r="FL306" s="138"/>
      <c r="FM306" s="138"/>
      <c r="FN306" s="138"/>
      <c r="FO306" s="149"/>
      <c r="FP306" s="138"/>
      <c r="FQ306" s="149"/>
      <c r="FR306" s="138"/>
      <c r="FS306" s="138"/>
      <c r="FT306" s="138"/>
      <c r="FU306" s="138"/>
      <c r="FV306" s="138"/>
      <c r="FW306" s="138"/>
      <c r="FX306" s="138"/>
      <c r="FY306" s="138"/>
      <c r="FZ306" s="138"/>
      <c r="GA306" s="138"/>
      <c r="GB306" s="138"/>
      <c r="GC306" s="138"/>
      <c r="GD306" s="138"/>
      <c r="GE306" s="138"/>
      <c r="GF306" s="138"/>
      <c r="GG306" s="138"/>
      <c r="GH306" s="149">
        <v>0.08</v>
      </c>
      <c r="GI306" s="149">
        <v>0.14000000000000001</v>
      </c>
      <c r="GJ306" s="149">
        <v>0.09</v>
      </c>
      <c r="GK306" s="149">
        <v>0.03</v>
      </c>
      <c r="GL306" s="138"/>
      <c r="GM306" s="149">
        <v>0.1</v>
      </c>
      <c r="GN306" s="149">
        <v>0.14000000000000001</v>
      </c>
      <c r="GO306" s="149">
        <v>0.1</v>
      </c>
      <c r="GP306" s="149">
        <v>0.08</v>
      </c>
      <c r="GW306" s="131"/>
    </row>
    <row r="307" spans="1:205" s="130" customFormat="1" x14ac:dyDescent="0.2">
      <c r="A307" s="138" t="s">
        <v>439</v>
      </c>
      <c r="B307" s="138" t="s">
        <v>440</v>
      </c>
      <c r="C307" s="138" t="s">
        <v>16</v>
      </c>
      <c r="D307" s="138" t="s">
        <v>22</v>
      </c>
      <c r="E307" s="138" t="s">
        <v>344</v>
      </c>
      <c r="F307" s="138">
        <v>1</v>
      </c>
      <c r="G307" s="138">
        <v>100</v>
      </c>
      <c r="H307" s="138" t="s">
        <v>14</v>
      </c>
      <c r="I307" s="147" t="s">
        <v>51</v>
      </c>
      <c r="J307" s="138">
        <v>12</v>
      </c>
      <c r="K307" s="138"/>
      <c r="L307" s="138" t="s">
        <v>9</v>
      </c>
      <c r="M307" s="138" t="s">
        <v>168</v>
      </c>
      <c r="N307" s="138"/>
      <c r="O307" s="138" t="s">
        <v>54</v>
      </c>
      <c r="P307" s="138" t="s">
        <v>156</v>
      </c>
      <c r="Q307" s="138"/>
      <c r="R307" s="138" t="s">
        <v>156</v>
      </c>
      <c r="S307" s="138"/>
      <c r="T307" s="138"/>
      <c r="U307" s="138" t="s">
        <v>155</v>
      </c>
      <c r="V307" s="138">
        <v>2.5</v>
      </c>
      <c r="W307" s="138"/>
      <c r="X307" s="138" t="s">
        <v>156</v>
      </c>
      <c r="Y307" s="138"/>
      <c r="Z307" s="138"/>
      <c r="AA307" s="138" t="s">
        <v>42</v>
      </c>
      <c r="AB307" s="138">
        <v>0.9</v>
      </c>
      <c r="AC307" s="138"/>
      <c r="AD307" s="138"/>
      <c r="AE307" s="138">
        <v>0.1</v>
      </c>
      <c r="AF307" s="138" t="s">
        <v>441</v>
      </c>
      <c r="AG307" s="138"/>
      <c r="AH307" s="138"/>
      <c r="AI307" s="138"/>
      <c r="AJ307" s="138"/>
      <c r="AK307" s="138"/>
      <c r="AL307" s="138">
        <v>40</v>
      </c>
      <c r="AM307" s="138">
        <v>1</v>
      </c>
      <c r="AN307" s="138"/>
      <c r="AO307" s="138">
        <v>1</v>
      </c>
      <c r="AP307" s="138">
        <v>3</v>
      </c>
      <c r="AQ307" s="138">
        <v>4</v>
      </c>
      <c r="AR307" s="138"/>
      <c r="AS307" s="138">
        <v>2</v>
      </c>
      <c r="AT307" s="138">
        <v>2</v>
      </c>
      <c r="AU307" s="138"/>
      <c r="AV307" s="147" t="s">
        <v>188</v>
      </c>
      <c r="AW307" s="138" t="s">
        <v>44</v>
      </c>
      <c r="AX307" s="138">
        <v>-98</v>
      </c>
      <c r="AY307" s="138">
        <v>0.8</v>
      </c>
      <c r="AZ307" s="138"/>
      <c r="BA307" s="138" t="s">
        <v>166</v>
      </c>
      <c r="BB307" s="138" t="s">
        <v>348</v>
      </c>
      <c r="BC307" s="138">
        <v>30</v>
      </c>
      <c r="BD307" s="138">
        <v>1</v>
      </c>
      <c r="BE307" s="138">
        <v>60</v>
      </c>
      <c r="BF307" s="138" t="s">
        <v>242</v>
      </c>
      <c r="BG307" s="138">
        <v>60</v>
      </c>
      <c r="BH307" s="138">
        <v>1</v>
      </c>
      <c r="BI307" s="138">
        <v>62500</v>
      </c>
      <c r="BJ307" s="138">
        <v>0.105</v>
      </c>
      <c r="BK307" s="138">
        <v>1.5</v>
      </c>
      <c r="BL307" s="138">
        <v>0.5</v>
      </c>
      <c r="BM307" s="16">
        <f t="shared" si="26"/>
        <v>30</v>
      </c>
      <c r="BN307" s="138">
        <v>2</v>
      </c>
      <c r="BO307" s="138">
        <v>-4</v>
      </c>
      <c r="BP307" s="138">
        <v>4</v>
      </c>
      <c r="BQ307" s="138">
        <v>15</v>
      </c>
      <c r="BR307" s="138">
        <v>99</v>
      </c>
      <c r="BS307" s="138"/>
      <c r="BT307" s="138" t="str">
        <f t="shared" si="32"/>
        <v>Null</v>
      </c>
      <c r="BU307" s="138"/>
      <c r="BV307" s="138"/>
      <c r="BW307" s="138"/>
      <c r="BX307" s="138"/>
      <c r="BY307" s="138"/>
      <c r="BZ307" s="138"/>
      <c r="CA307" s="16">
        <f t="shared" si="27"/>
        <v>0</v>
      </c>
      <c r="CB307" s="138"/>
      <c r="CC307" s="138"/>
      <c r="CD307" s="138"/>
      <c r="CE307" s="138"/>
      <c r="CF307" s="138"/>
      <c r="CG307" s="138"/>
      <c r="CH307" s="148" t="s">
        <v>191</v>
      </c>
      <c r="CI307" s="148"/>
      <c r="CJ307" s="138">
        <v>1</v>
      </c>
      <c r="CK307" s="138" t="s">
        <v>363</v>
      </c>
      <c r="CL307" s="138"/>
      <c r="CM307" s="138"/>
      <c r="CN307" s="138"/>
      <c r="CO307" s="138"/>
      <c r="CP307" s="138"/>
      <c r="CQ307" s="138"/>
      <c r="CR307" s="17">
        <f t="shared" si="28"/>
        <v>0</v>
      </c>
      <c r="CS307" s="138">
        <v>0</v>
      </c>
      <c r="CT307" s="138">
        <v>0</v>
      </c>
      <c r="CU307" s="138">
        <v>0</v>
      </c>
      <c r="CV307" s="138">
        <v>10</v>
      </c>
      <c r="CW307" s="138">
        <v>99</v>
      </c>
      <c r="CX307" s="138"/>
      <c r="CY307" s="138"/>
      <c r="CZ307" s="138"/>
      <c r="DA307" s="138"/>
      <c r="DB307" s="138"/>
      <c r="DC307" s="138"/>
      <c r="DD307" s="138"/>
      <c r="DE307" s="138"/>
      <c r="DF307" s="17">
        <f t="shared" si="29"/>
        <v>0</v>
      </c>
      <c r="DG307" s="138"/>
      <c r="DH307" s="138"/>
      <c r="DI307" s="138"/>
      <c r="DJ307" s="138"/>
      <c r="DK307" s="138"/>
      <c r="DL307" s="138"/>
      <c r="DM307" s="138" t="str">
        <f t="shared" si="30"/>
        <v>Null</v>
      </c>
      <c r="DN307" s="138"/>
      <c r="DO307" s="138"/>
      <c r="DP307" s="138"/>
      <c r="DQ307" s="138"/>
      <c r="DR307" s="138"/>
      <c r="DS307" s="138"/>
      <c r="DT307" s="17">
        <f t="shared" si="31"/>
        <v>0</v>
      </c>
      <c r="DU307" s="138"/>
      <c r="DV307" s="138"/>
      <c r="DW307" s="138"/>
      <c r="DX307" s="138"/>
      <c r="DY307" s="138"/>
      <c r="DZ307" s="138"/>
      <c r="EA307" s="148" t="s">
        <v>191</v>
      </c>
      <c r="EB307" s="138"/>
      <c r="EC307" s="138" t="s">
        <v>37</v>
      </c>
      <c r="ED307" s="138" t="s">
        <v>452</v>
      </c>
      <c r="EE307" s="138">
        <v>8</v>
      </c>
      <c r="EF307" s="138">
        <v>3</v>
      </c>
      <c r="EG307" s="138"/>
      <c r="EH307" s="138">
        <v>0</v>
      </c>
      <c r="EI307" s="138"/>
      <c r="EJ307" s="138"/>
      <c r="EK307" s="138"/>
      <c r="EL307" s="138"/>
      <c r="EM307" s="138"/>
      <c r="EN307" s="138" t="s">
        <v>92</v>
      </c>
      <c r="EO307" s="138"/>
      <c r="EP307" s="138" t="s">
        <v>445</v>
      </c>
      <c r="EQ307" s="138"/>
      <c r="ER307" s="138"/>
      <c r="ES307" s="138"/>
      <c r="ET307" s="138"/>
      <c r="EU307" s="138"/>
      <c r="EV307" s="138"/>
      <c r="EW307" s="138"/>
      <c r="EX307" s="138" t="s">
        <v>158</v>
      </c>
      <c r="EY307" s="138">
        <v>4</v>
      </c>
      <c r="EZ307" s="138"/>
      <c r="FA307" s="138">
        <v>4</v>
      </c>
      <c r="FB307" s="138"/>
      <c r="FC307" s="149"/>
      <c r="FD307" s="149">
        <v>0.8</v>
      </c>
      <c r="FE307" s="138"/>
      <c r="FF307" s="138"/>
      <c r="FG307" s="138"/>
      <c r="FH307" s="138"/>
      <c r="FI307" s="138"/>
      <c r="FJ307" s="138"/>
      <c r="FK307" s="138"/>
      <c r="FL307" s="138"/>
      <c r="FM307" s="138"/>
      <c r="FN307" s="138"/>
      <c r="FO307" s="149"/>
      <c r="FP307" s="138"/>
      <c r="FQ307" s="149"/>
      <c r="FR307" s="138"/>
      <c r="FS307" s="138"/>
      <c r="FT307" s="138"/>
      <c r="FU307" s="138"/>
      <c r="FV307" s="138"/>
      <c r="FW307" s="138"/>
      <c r="FX307" s="138"/>
      <c r="FY307" s="138"/>
      <c r="FZ307" s="138"/>
      <c r="GA307" s="138"/>
      <c r="GB307" s="138"/>
      <c r="GC307" s="138"/>
      <c r="GD307" s="138"/>
      <c r="GE307" s="138"/>
      <c r="GF307" s="138"/>
      <c r="GG307" s="138"/>
      <c r="GH307" s="149">
        <v>0.21</v>
      </c>
      <c r="GI307" s="149">
        <v>0.27</v>
      </c>
      <c r="GJ307" s="149">
        <v>0.23</v>
      </c>
      <c r="GK307" s="149">
        <v>0.13</v>
      </c>
      <c r="GL307" s="138"/>
      <c r="GM307" s="149">
        <v>0.22</v>
      </c>
      <c r="GN307" s="149">
        <v>0.27</v>
      </c>
      <c r="GO307" s="149">
        <v>0.23</v>
      </c>
      <c r="GP307" s="149">
        <v>0.14000000000000001</v>
      </c>
      <c r="GW307" s="131"/>
    </row>
    <row r="308" spans="1:205" s="130" customFormat="1" x14ac:dyDescent="0.2">
      <c r="A308" s="138" t="s">
        <v>439</v>
      </c>
      <c r="B308" s="138" t="s">
        <v>440</v>
      </c>
      <c r="C308" s="138" t="s">
        <v>16</v>
      </c>
      <c r="D308" s="138" t="s">
        <v>22</v>
      </c>
      <c r="E308" s="138" t="s">
        <v>23</v>
      </c>
      <c r="F308" s="138">
        <v>1</v>
      </c>
      <c r="G308" s="138">
        <v>100</v>
      </c>
      <c r="H308" s="138" t="s">
        <v>14</v>
      </c>
      <c r="I308" s="147" t="s">
        <v>51</v>
      </c>
      <c r="J308" s="138">
        <v>12</v>
      </c>
      <c r="K308" s="138"/>
      <c r="L308" s="138" t="s">
        <v>9</v>
      </c>
      <c r="M308" s="138" t="s">
        <v>168</v>
      </c>
      <c r="N308" s="138"/>
      <c r="O308" s="138" t="s">
        <v>54</v>
      </c>
      <c r="P308" s="138" t="s">
        <v>156</v>
      </c>
      <c r="Q308" s="138"/>
      <c r="R308" s="138" t="s">
        <v>156</v>
      </c>
      <c r="S308" s="138"/>
      <c r="T308" s="138"/>
      <c r="U308" s="138" t="s">
        <v>155</v>
      </c>
      <c r="V308" s="138">
        <v>2.5</v>
      </c>
      <c r="W308" s="138"/>
      <c r="X308" s="138" t="s">
        <v>156</v>
      </c>
      <c r="Y308" s="138"/>
      <c r="Z308" s="138"/>
      <c r="AA308" s="138" t="s">
        <v>42</v>
      </c>
      <c r="AB308" s="138">
        <v>0.9</v>
      </c>
      <c r="AC308" s="138"/>
      <c r="AD308" s="138"/>
      <c r="AE308" s="138">
        <v>0.1</v>
      </c>
      <c r="AF308" s="138" t="s">
        <v>441</v>
      </c>
      <c r="AG308" s="138"/>
      <c r="AH308" s="138"/>
      <c r="AI308" s="138"/>
      <c r="AJ308" s="138"/>
      <c r="AK308" s="138"/>
      <c r="AL308" s="138">
        <v>40</v>
      </c>
      <c r="AM308" s="138">
        <v>1</v>
      </c>
      <c r="AN308" s="138"/>
      <c r="AO308" s="138">
        <v>1</v>
      </c>
      <c r="AP308" s="138">
        <v>3</v>
      </c>
      <c r="AQ308" s="138">
        <v>4</v>
      </c>
      <c r="AR308" s="138"/>
      <c r="AS308" s="138">
        <v>2</v>
      </c>
      <c r="AT308" s="138">
        <v>2</v>
      </c>
      <c r="AU308" s="138"/>
      <c r="AV308" s="147" t="s">
        <v>188</v>
      </c>
      <c r="AW308" s="138" t="s">
        <v>44</v>
      </c>
      <c r="AX308" s="138">
        <v>-98</v>
      </c>
      <c r="AY308" s="138">
        <v>0.8</v>
      </c>
      <c r="AZ308" s="138"/>
      <c r="BA308" s="138" t="s">
        <v>166</v>
      </c>
      <c r="BB308" s="138" t="s">
        <v>24</v>
      </c>
      <c r="BC308" s="138">
        <v>30</v>
      </c>
      <c r="BD308" s="138">
        <v>1</v>
      </c>
      <c r="BE308" s="138">
        <v>60</v>
      </c>
      <c r="BF308" s="138" t="s">
        <v>242</v>
      </c>
      <c r="BG308" s="138">
        <v>60</v>
      </c>
      <c r="BH308" s="138">
        <v>1</v>
      </c>
      <c r="BI308" s="138">
        <v>62500</v>
      </c>
      <c r="BJ308" s="138">
        <v>0.105</v>
      </c>
      <c r="BK308" s="138">
        <v>1.5</v>
      </c>
      <c r="BL308" s="138">
        <v>0.5</v>
      </c>
      <c r="BM308" s="16">
        <f t="shared" si="26"/>
        <v>30</v>
      </c>
      <c r="BN308" s="138">
        <v>2</v>
      </c>
      <c r="BO308" s="138">
        <v>-4</v>
      </c>
      <c r="BP308" s="138">
        <v>4</v>
      </c>
      <c r="BQ308" s="138">
        <v>10</v>
      </c>
      <c r="BR308" s="138">
        <v>99</v>
      </c>
      <c r="BS308" s="138"/>
      <c r="BT308" s="138" t="str">
        <f t="shared" si="32"/>
        <v>Null</v>
      </c>
      <c r="BU308" s="138"/>
      <c r="BV308" s="138"/>
      <c r="BW308" s="138"/>
      <c r="BX308" s="138"/>
      <c r="BY308" s="138"/>
      <c r="BZ308" s="138"/>
      <c r="CA308" s="16">
        <f t="shared" si="27"/>
        <v>0</v>
      </c>
      <c r="CB308" s="138"/>
      <c r="CC308" s="138"/>
      <c r="CD308" s="138"/>
      <c r="CE308" s="138"/>
      <c r="CF308" s="138"/>
      <c r="CG308" s="138"/>
      <c r="CH308" s="148" t="s">
        <v>191</v>
      </c>
      <c r="CI308" s="148"/>
      <c r="CJ308" s="138">
        <v>2</v>
      </c>
      <c r="CK308" s="138" t="s">
        <v>245</v>
      </c>
      <c r="CL308" s="138">
        <v>250</v>
      </c>
      <c r="CM308" s="138">
        <v>1</v>
      </c>
      <c r="CN308" s="138">
        <v>100</v>
      </c>
      <c r="CO308" s="138">
        <v>0</v>
      </c>
      <c r="CP308" s="138">
        <v>1</v>
      </c>
      <c r="CQ308" s="138">
        <v>1</v>
      </c>
      <c r="CR308" s="17">
        <f t="shared" si="28"/>
        <v>0.2</v>
      </c>
      <c r="CS308" s="138">
        <v>0</v>
      </c>
      <c r="CT308" s="138">
        <v>0</v>
      </c>
      <c r="CU308" s="138">
        <v>0</v>
      </c>
      <c r="CV308" s="138">
        <v>10</v>
      </c>
      <c r="CW308" s="138">
        <v>99</v>
      </c>
      <c r="CX308" s="138"/>
      <c r="CY308" s="138" t="str">
        <f t="shared" ref="CY308:CY316" si="33">IF($CJ308&lt;2,"Null","")</f>
        <v/>
      </c>
      <c r="CZ308" s="138"/>
      <c r="DA308" s="138"/>
      <c r="DB308" s="138"/>
      <c r="DC308" s="138"/>
      <c r="DD308" s="138"/>
      <c r="DE308" s="138"/>
      <c r="DF308" s="17">
        <f t="shared" si="29"/>
        <v>0</v>
      </c>
      <c r="DG308" s="138"/>
      <c r="DH308" s="138"/>
      <c r="DI308" s="138"/>
      <c r="DJ308" s="138"/>
      <c r="DK308" s="138"/>
      <c r="DL308" s="138"/>
      <c r="DM308" s="138" t="str">
        <f t="shared" si="30"/>
        <v>Null</v>
      </c>
      <c r="DN308" s="138"/>
      <c r="DO308" s="138"/>
      <c r="DP308" s="138"/>
      <c r="DQ308" s="138"/>
      <c r="DR308" s="138"/>
      <c r="DS308" s="138"/>
      <c r="DT308" s="17">
        <f t="shared" si="31"/>
        <v>0</v>
      </c>
      <c r="DU308" s="138"/>
      <c r="DV308" s="138"/>
      <c r="DW308" s="138"/>
      <c r="DX308" s="138"/>
      <c r="DY308" s="138"/>
      <c r="DZ308" s="138"/>
      <c r="EA308" s="148" t="s">
        <v>191</v>
      </c>
      <c r="EB308" s="138"/>
      <c r="EC308" s="138" t="s">
        <v>444</v>
      </c>
      <c r="ED308" s="138"/>
      <c r="EE308" s="138"/>
      <c r="EF308" s="138"/>
      <c r="EG308" s="138"/>
      <c r="EH308" s="138">
        <v>0</v>
      </c>
      <c r="EI308" s="138"/>
      <c r="EJ308" s="138"/>
      <c r="EK308" s="138"/>
      <c r="EL308" s="138"/>
      <c r="EM308" s="138"/>
      <c r="EN308" s="138" t="s">
        <v>92</v>
      </c>
      <c r="EO308" s="138"/>
      <c r="EP308" s="138" t="s">
        <v>445</v>
      </c>
      <c r="EQ308" s="138"/>
      <c r="ER308" s="138"/>
      <c r="ES308" s="138"/>
      <c r="ET308" s="138"/>
      <c r="EU308" s="138"/>
      <c r="EV308" s="138"/>
      <c r="EW308" s="138"/>
      <c r="EX308" s="138" t="s">
        <v>158</v>
      </c>
      <c r="EY308" s="138">
        <v>3</v>
      </c>
      <c r="EZ308" s="138"/>
      <c r="FA308" s="138">
        <v>3</v>
      </c>
      <c r="FB308" s="138"/>
      <c r="FC308" s="149">
        <v>0.9</v>
      </c>
      <c r="FD308" s="149"/>
      <c r="FE308" s="138"/>
      <c r="FF308" s="138"/>
      <c r="FG308" s="138"/>
      <c r="FH308" s="138"/>
      <c r="FI308" s="138"/>
      <c r="FJ308" s="138"/>
      <c r="FK308" s="138"/>
      <c r="FL308" s="138"/>
      <c r="FM308" s="138"/>
      <c r="FN308" s="138"/>
      <c r="FO308" s="149"/>
      <c r="FP308" s="138"/>
      <c r="FQ308" s="149"/>
      <c r="FR308" s="138"/>
      <c r="FS308" s="138"/>
      <c r="FT308" s="138"/>
      <c r="FU308" s="138"/>
      <c r="FV308" s="138"/>
      <c r="FW308" s="138"/>
      <c r="FX308" s="138"/>
      <c r="FY308" s="138"/>
      <c r="FZ308" s="138"/>
      <c r="GA308" s="138"/>
      <c r="GB308" s="138"/>
      <c r="GC308" s="138"/>
      <c r="GD308" s="138"/>
      <c r="GE308" s="138"/>
      <c r="GF308" s="138"/>
      <c r="GG308" s="138"/>
      <c r="GH308" s="138"/>
      <c r="GI308" s="138"/>
      <c r="GJ308" s="138"/>
      <c r="GK308" s="138"/>
      <c r="GL308" s="138"/>
      <c r="GM308" s="138"/>
      <c r="GN308" s="138"/>
      <c r="GO308" s="138"/>
      <c r="GP308" s="138"/>
      <c r="GW308" s="131"/>
    </row>
    <row r="309" spans="1:205" s="130" customFormat="1" x14ac:dyDescent="0.2">
      <c r="A309" s="138" t="s">
        <v>439</v>
      </c>
      <c r="B309" s="138" t="s">
        <v>440</v>
      </c>
      <c r="C309" s="138" t="s">
        <v>16</v>
      </c>
      <c r="D309" s="138" t="s">
        <v>22</v>
      </c>
      <c r="E309" s="138" t="s">
        <v>23</v>
      </c>
      <c r="F309" s="138">
        <v>1</v>
      </c>
      <c r="G309" s="138">
        <v>100</v>
      </c>
      <c r="H309" s="138" t="s">
        <v>14</v>
      </c>
      <c r="I309" s="147" t="s">
        <v>51</v>
      </c>
      <c r="J309" s="138">
        <v>12</v>
      </c>
      <c r="K309" s="138"/>
      <c r="L309" s="138" t="s">
        <v>9</v>
      </c>
      <c r="M309" s="138" t="s">
        <v>168</v>
      </c>
      <c r="N309" s="138"/>
      <c r="O309" s="138" t="s">
        <v>54</v>
      </c>
      <c r="P309" s="138" t="s">
        <v>156</v>
      </c>
      <c r="Q309" s="138"/>
      <c r="R309" s="138" t="s">
        <v>156</v>
      </c>
      <c r="S309" s="138"/>
      <c r="T309" s="138"/>
      <c r="U309" s="138" t="s">
        <v>155</v>
      </c>
      <c r="V309" s="138">
        <v>2.5</v>
      </c>
      <c r="W309" s="138"/>
      <c r="X309" s="138" t="s">
        <v>156</v>
      </c>
      <c r="Y309" s="138"/>
      <c r="Z309" s="138"/>
      <c r="AA309" s="138" t="s">
        <v>42</v>
      </c>
      <c r="AB309" s="138">
        <v>0.9</v>
      </c>
      <c r="AC309" s="138"/>
      <c r="AD309" s="138"/>
      <c r="AE309" s="138">
        <v>0.1</v>
      </c>
      <c r="AF309" s="138" t="s">
        <v>441</v>
      </c>
      <c r="AG309" s="138"/>
      <c r="AH309" s="138"/>
      <c r="AI309" s="138"/>
      <c r="AJ309" s="138"/>
      <c r="AK309" s="138"/>
      <c r="AL309" s="138">
        <v>40</v>
      </c>
      <c r="AM309" s="138">
        <v>1</v>
      </c>
      <c r="AN309" s="138"/>
      <c r="AO309" s="138">
        <v>1</v>
      </c>
      <c r="AP309" s="138">
        <v>3</v>
      </c>
      <c r="AQ309" s="138">
        <v>4</v>
      </c>
      <c r="AR309" s="138"/>
      <c r="AS309" s="138">
        <v>2</v>
      </c>
      <c r="AT309" s="138">
        <v>2</v>
      </c>
      <c r="AU309" s="138"/>
      <c r="AV309" s="147" t="s">
        <v>188</v>
      </c>
      <c r="AW309" s="138" t="s">
        <v>44</v>
      </c>
      <c r="AX309" s="138">
        <v>-98</v>
      </c>
      <c r="AY309" s="138">
        <v>0.8</v>
      </c>
      <c r="AZ309" s="138"/>
      <c r="BA309" s="138" t="s">
        <v>166</v>
      </c>
      <c r="BB309" s="138" t="s">
        <v>24</v>
      </c>
      <c r="BC309" s="138">
        <v>30</v>
      </c>
      <c r="BD309" s="138">
        <v>1</v>
      </c>
      <c r="BE309" s="138">
        <v>60</v>
      </c>
      <c r="BF309" s="138" t="s">
        <v>242</v>
      </c>
      <c r="BG309" s="138">
        <v>60</v>
      </c>
      <c r="BH309" s="138">
        <v>1</v>
      </c>
      <c r="BI309" s="138">
        <v>62500</v>
      </c>
      <c r="BJ309" s="138">
        <v>0.105</v>
      </c>
      <c r="BK309" s="138">
        <v>1.5</v>
      </c>
      <c r="BL309" s="138">
        <v>0.5</v>
      </c>
      <c r="BM309" s="16">
        <f t="shared" si="26"/>
        <v>30</v>
      </c>
      <c r="BN309" s="138">
        <v>2</v>
      </c>
      <c r="BO309" s="138">
        <v>-4</v>
      </c>
      <c r="BP309" s="138">
        <v>4</v>
      </c>
      <c r="BQ309" s="138">
        <v>10</v>
      </c>
      <c r="BR309" s="138">
        <v>99</v>
      </c>
      <c r="BS309" s="138"/>
      <c r="BT309" s="138" t="str">
        <f t="shared" si="32"/>
        <v>Null</v>
      </c>
      <c r="BU309" s="138"/>
      <c r="BV309" s="138"/>
      <c r="BW309" s="138"/>
      <c r="BX309" s="138"/>
      <c r="BY309" s="138"/>
      <c r="BZ309" s="138"/>
      <c r="CA309" s="16">
        <f t="shared" si="27"/>
        <v>0</v>
      </c>
      <c r="CB309" s="138"/>
      <c r="CC309" s="138"/>
      <c r="CD309" s="138"/>
      <c r="CE309" s="138"/>
      <c r="CF309" s="138"/>
      <c r="CG309" s="138"/>
      <c r="CH309" s="148" t="s">
        <v>191</v>
      </c>
      <c r="CI309" s="148"/>
      <c r="CJ309" s="138">
        <v>2</v>
      </c>
      <c r="CK309" s="138" t="s">
        <v>245</v>
      </c>
      <c r="CL309" s="138">
        <v>250</v>
      </c>
      <c r="CM309" s="138">
        <v>1</v>
      </c>
      <c r="CN309" s="138">
        <v>100</v>
      </c>
      <c r="CO309" s="138">
        <v>0</v>
      </c>
      <c r="CP309" s="138">
        <v>1</v>
      </c>
      <c r="CQ309" s="138">
        <v>1</v>
      </c>
      <c r="CR309" s="17">
        <f t="shared" si="28"/>
        <v>0.2</v>
      </c>
      <c r="CS309" s="138">
        <v>0</v>
      </c>
      <c r="CT309" s="138">
        <v>0</v>
      </c>
      <c r="CU309" s="138">
        <v>0</v>
      </c>
      <c r="CV309" s="138">
        <v>10</v>
      </c>
      <c r="CW309" s="138">
        <v>99</v>
      </c>
      <c r="CX309" s="138"/>
      <c r="CY309" s="138" t="str">
        <f t="shared" si="33"/>
        <v/>
      </c>
      <c r="CZ309" s="138"/>
      <c r="DA309" s="138"/>
      <c r="DB309" s="138"/>
      <c r="DC309" s="138"/>
      <c r="DD309" s="138"/>
      <c r="DE309" s="138"/>
      <c r="DF309" s="17">
        <f t="shared" si="29"/>
        <v>0</v>
      </c>
      <c r="DG309" s="138"/>
      <c r="DH309" s="138"/>
      <c r="DI309" s="138"/>
      <c r="DJ309" s="138"/>
      <c r="DK309" s="138"/>
      <c r="DL309" s="138"/>
      <c r="DM309" s="138" t="str">
        <f t="shared" si="30"/>
        <v>Null</v>
      </c>
      <c r="DN309" s="138"/>
      <c r="DO309" s="138"/>
      <c r="DP309" s="138"/>
      <c r="DQ309" s="138"/>
      <c r="DR309" s="138"/>
      <c r="DS309" s="138"/>
      <c r="DT309" s="17">
        <f t="shared" si="31"/>
        <v>0</v>
      </c>
      <c r="DU309" s="138"/>
      <c r="DV309" s="138"/>
      <c r="DW309" s="138"/>
      <c r="DX309" s="138"/>
      <c r="DY309" s="138"/>
      <c r="DZ309" s="138"/>
      <c r="EA309" s="148" t="s">
        <v>191</v>
      </c>
      <c r="EB309" s="138"/>
      <c r="EC309" s="138" t="s">
        <v>32</v>
      </c>
      <c r="ED309" s="138"/>
      <c r="EE309" s="138"/>
      <c r="EF309" s="138"/>
      <c r="EG309" s="138"/>
      <c r="EH309" s="138">
        <v>0</v>
      </c>
      <c r="EI309" s="138"/>
      <c r="EJ309" s="138"/>
      <c r="EK309" s="138"/>
      <c r="EL309" s="138"/>
      <c r="EM309" s="138"/>
      <c r="EN309" s="138" t="s">
        <v>92</v>
      </c>
      <c r="EO309" s="138"/>
      <c r="EP309" s="138" t="s">
        <v>445</v>
      </c>
      <c r="EQ309" s="138"/>
      <c r="ER309" s="138"/>
      <c r="ES309" s="138"/>
      <c r="ET309" s="138"/>
      <c r="EU309" s="138"/>
      <c r="EV309" s="138"/>
      <c r="EW309" s="138"/>
      <c r="EX309" s="138" t="s">
        <v>158</v>
      </c>
      <c r="EY309" s="138">
        <v>3</v>
      </c>
      <c r="EZ309" s="138"/>
      <c r="FA309" s="138">
        <v>3</v>
      </c>
      <c r="FB309" s="138"/>
      <c r="FC309" s="149">
        <v>0.9</v>
      </c>
      <c r="FD309" s="149"/>
      <c r="FE309" s="138"/>
      <c r="FF309" s="138"/>
      <c r="FG309" s="138"/>
      <c r="FH309" s="138"/>
      <c r="FI309" s="138"/>
      <c r="FJ309" s="138"/>
      <c r="FK309" s="138"/>
      <c r="FL309" s="138"/>
      <c r="FM309" s="138"/>
      <c r="FN309" s="138"/>
      <c r="FO309" s="149"/>
      <c r="FP309" s="138"/>
      <c r="FQ309" s="149"/>
      <c r="FR309" s="138"/>
      <c r="FS309" s="138"/>
      <c r="FT309" s="138"/>
      <c r="FU309" s="138"/>
      <c r="FV309" s="138"/>
      <c r="FW309" s="138"/>
      <c r="FX309" s="138"/>
      <c r="FY309" s="138"/>
      <c r="FZ309" s="138"/>
      <c r="GA309" s="138"/>
      <c r="GB309" s="138"/>
      <c r="GC309" s="138"/>
      <c r="GD309" s="138"/>
      <c r="GE309" s="138"/>
      <c r="GF309" s="138"/>
      <c r="GG309" s="138"/>
      <c r="GH309" s="149">
        <v>0.18</v>
      </c>
      <c r="GI309" s="149">
        <v>0.24</v>
      </c>
      <c r="GJ309" s="149">
        <v>0.19</v>
      </c>
      <c r="GK309" s="149">
        <v>0.12</v>
      </c>
      <c r="GL309" s="138"/>
      <c r="GM309" s="149">
        <v>0.18</v>
      </c>
      <c r="GN309" s="149">
        <v>0.24</v>
      </c>
      <c r="GO309" s="149">
        <v>0.19</v>
      </c>
      <c r="GP309" s="149">
        <v>0.12</v>
      </c>
      <c r="GW309" s="131"/>
    </row>
    <row r="310" spans="1:205" s="130" customFormat="1" x14ac:dyDescent="0.2">
      <c r="A310" s="138" t="s">
        <v>439</v>
      </c>
      <c r="B310" s="138" t="s">
        <v>440</v>
      </c>
      <c r="C310" s="138" t="s">
        <v>16</v>
      </c>
      <c r="D310" s="138" t="s">
        <v>22</v>
      </c>
      <c r="E310" s="138" t="s">
        <v>23</v>
      </c>
      <c r="F310" s="138">
        <v>1</v>
      </c>
      <c r="G310" s="138">
        <v>100</v>
      </c>
      <c r="H310" s="138" t="s">
        <v>14</v>
      </c>
      <c r="I310" s="147" t="s">
        <v>51</v>
      </c>
      <c r="J310" s="138">
        <v>12</v>
      </c>
      <c r="K310" s="138"/>
      <c r="L310" s="138" t="s">
        <v>9</v>
      </c>
      <c r="M310" s="138" t="s">
        <v>168</v>
      </c>
      <c r="N310" s="138"/>
      <c r="O310" s="138" t="s">
        <v>54</v>
      </c>
      <c r="P310" s="138" t="s">
        <v>156</v>
      </c>
      <c r="Q310" s="138"/>
      <c r="R310" s="138" t="s">
        <v>156</v>
      </c>
      <c r="S310" s="138"/>
      <c r="T310" s="138"/>
      <c r="U310" s="138" t="s">
        <v>155</v>
      </c>
      <c r="V310" s="138">
        <v>2.5</v>
      </c>
      <c r="W310" s="138"/>
      <c r="X310" s="138" t="s">
        <v>156</v>
      </c>
      <c r="Y310" s="138"/>
      <c r="Z310" s="138"/>
      <c r="AA310" s="138" t="s">
        <v>42</v>
      </c>
      <c r="AB310" s="138">
        <v>0.9</v>
      </c>
      <c r="AC310" s="138"/>
      <c r="AD310" s="138"/>
      <c r="AE310" s="138">
        <v>0.1</v>
      </c>
      <c r="AF310" s="138" t="s">
        <v>441</v>
      </c>
      <c r="AG310" s="138"/>
      <c r="AH310" s="138"/>
      <c r="AI310" s="138"/>
      <c r="AJ310" s="138"/>
      <c r="AK310" s="138"/>
      <c r="AL310" s="138">
        <v>40</v>
      </c>
      <c r="AM310" s="138">
        <v>1</v>
      </c>
      <c r="AN310" s="138"/>
      <c r="AO310" s="138">
        <v>1</v>
      </c>
      <c r="AP310" s="138">
        <v>3</v>
      </c>
      <c r="AQ310" s="138">
        <v>4</v>
      </c>
      <c r="AR310" s="138"/>
      <c r="AS310" s="138">
        <v>2</v>
      </c>
      <c r="AT310" s="138">
        <v>2</v>
      </c>
      <c r="AU310" s="138"/>
      <c r="AV310" s="147" t="s">
        <v>188</v>
      </c>
      <c r="AW310" s="138" t="s">
        <v>44</v>
      </c>
      <c r="AX310" s="138">
        <v>-98</v>
      </c>
      <c r="AY310" s="138">
        <v>0.8</v>
      </c>
      <c r="AZ310" s="138"/>
      <c r="BA310" s="138" t="s">
        <v>166</v>
      </c>
      <c r="BB310" s="138" t="s">
        <v>24</v>
      </c>
      <c r="BC310" s="138">
        <v>30</v>
      </c>
      <c r="BD310" s="138">
        <v>1</v>
      </c>
      <c r="BE310" s="138">
        <v>60</v>
      </c>
      <c r="BF310" s="138" t="s">
        <v>242</v>
      </c>
      <c r="BG310" s="138">
        <v>60</v>
      </c>
      <c r="BH310" s="138">
        <v>1</v>
      </c>
      <c r="BI310" s="138">
        <v>62500</v>
      </c>
      <c r="BJ310" s="138">
        <v>0.105</v>
      </c>
      <c r="BK310" s="138">
        <v>1.5</v>
      </c>
      <c r="BL310" s="138">
        <v>0.5</v>
      </c>
      <c r="BM310" s="16">
        <f t="shared" si="26"/>
        <v>30</v>
      </c>
      <c r="BN310" s="138">
        <v>2</v>
      </c>
      <c r="BO310" s="138">
        <v>-4</v>
      </c>
      <c r="BP310" s="138">
        <v>4</v>
      </c>
      <c r="BQ310" s="138">
        <v>10</v>
      </c>
      <c r="BR310" s="138">
        <v>99</v>
      </c>
      <c r="BS310" s="138"/>
      <c r="BT310" s="138" t="str">
        <f t="shared" si="32"/>
        <v>Null</v>
      </c>
      <c r="BU310" s="138"/>
      <c r="BV310" s="138"/>
      <c r="BW310" s="138"/>
      <c r="BX310" s="138"/>
      <c r="BY310" s="138"/>
      <c r="BZ310" s="138"/>
      <c r="CA310" s="16">
        <f t="shared" si="27"/>
        <v>0</v>
      </c>
      <c r="CB310" s="138"/>
      <c r="CC310" s="138"/>
      <c r="CD310" s="138"/>
      <c r="CE310" s="138"/>
      <c r="CF310" s="138"/>
      <c r="CG310" s="138"/>
      <c r="CH310" s="148" t="s">
        <v>191</v>
      </c>
      <c r="CI310" s="148"/>
      <c r="CJ310" s="138">
        <v>2</v>
      </c>
      <c r="CK310" s="138" t="s">
        <v>245</v>
      </c>
      <c r="CL310" s="138">
        <v>250</v>
      </c>
      <c r="CM310" s="138">
        <v>1</v>
      </c>
      <c r="CN310" s="138">
        <v>100</v>
      </c>
      <c r="CO310" s="138">
        <v>0</v>
      </c>
      <c r="CP310" s="138">
        <v>1</v>
      </c>
      <c r="CQ310" s="138">
        <v>1</v>
      </c>
      <c r="CR310" s="17">
        <f t="shared" si="28"/>
        <v>0.2</v>
      </c>
      <c r="CS310" s="138">
        <v>0</v>
      </c>
      <c r="CT310" s="138">
        <v>0</v>
      </c>
      <c r="CU310" s="138">
        <v>0</v>
      </c>
      <c r="CV310" s="138">
        <v>10</v>
      </c>
      <c r="CW310" s="138">
        <v>99</v>
      </c>
      <c r="CX310" s="138"/>
      <c r="CY310" s="138" t="str">
        <f t="shared" si="33"/>
        <v/>
      </c>
      <c r="CZ310" s="138"/>
      <c r="DA310" s="138"/>
      <c r="DB310" s="138"/>
      <c r="DC310" s="138"/>
      <c r="DD310" s="138"/>
      <c r="DE310" s="138"/>
      <c r="DF310" s="17">
        <f t="shared" si="29"/>
        <v>0</v>
      </c>
      <c r="DG310" s="138"/>
      <c r="DH310" s="138"/>
      <c r="DI310" s="138"/>
      <c r="DJ310" s="138"/>
      <c r="DK310" s="138"/>
      <c r="DL310" s="138"/>
      <c r="DM310" s="138" t="str">
        <f t="shared" si="30"/>
        <v>Null</v>
      </c>
      <c r="DN310" s="138"/>
      <c r="DO310" s="138"/>
      <c r="DP310" s="138"/>
      <c r="DQ310" s="138"/>
      <c r="DR310" s="138"/>
      <c r="DS310" s="138"/>
      <c r="DT310" s="17">
        <f t="shared" si="31"/>
        <v>0</v>
      </c>
      <c r="DU310" s="138"/>
      <c r="DV310" s="138"/>
      <c r="DW310" s="138"/>
      <c r="DX310" s="138"/>
      <c r="DY310" s="138"/>
      <c r="DZ310" s="138"/>
      <c r="EA310" s="148" t="s">
        <v>191</v>
      </c>
      <c r="EB310" s="138"/>
      <c r="EC310" s="138" t="s">
        <v>36</v>
      </c>
      <c r="ED310" s="138">
        <v>4</v>
      </c>
      <c r="EE310" s="138">
        <v>3</v>
      </c>
      <c r="EF310" s="138">
        <v>0</v>
      </c>
      <c r="EG310" s="138"/>
      <c r="EH310" s="138">
        <v>0</v>
      </c>
      <c r="EI310" s="138"/>
      <c r="EJ310" s="138"/>
      <c r="EK310" s="138"/>
      <c r="EL310" s="138"/>
      <c r="EM310" s="138"/>
      <c r="EN310" s="138" t="s">
        <v>92</v>
      </c>
      <c r="EO310" s="138"/>
      <c r="EP310" s="138" t="s">
        <v>445</v>
      </c>
      <c r="EQ310" s="138"/>
      <c r="ER310" s="138"/>
      <c r="ES310" s="138"/>
      <c r="ET310" s="138"/>
      <c r="EU310" s="138"/>
      <c r="EV310" s="138"/>
      <c r="EW310" s="138"/>
      <c r="EX310" s="138" t="s">
        <v>158</v>
      </c>
      <c r="EY310" s="138">
        <v>3</v>
      </c>
      <c r="EZ310" s="138"/>
      <c r="FA310" s="138">
        <v>3</v>
      </c>
      <c r="FB310" s="138"/>
      <c r="FC310" s="149">
        <v>0.78</v>
      </c>
      <c r="FD310" s="149"/>
      <c r="FE310" s="138"/>
      <c r="FF310" s="138"/>
      <c r="FG310" s="138"/>
      <c r="FH310" s="138"/>
      <c r="FI310" s="138"/>
      <c r="FJ310" s="138"/>
      <c r="FK310" s="138"/>
      <c r="FL310" s="138"/>
      <c r="FM310" s="138"/>
      <c r="FN310" s="138"/>
      <c r="FO310" s="149"/>
      <c r="FP310" s="138"/>
      <c r="FQ310" s="149"/>
      <c r="FR310" s="138"/>
      <c r="FS310" s="138"/>
      <c r="FT310" s="138"/>
      <c r="FU310" s="138"/>
      <c r="FV310" s="138"/>
      <c r="FW310" s="138"/>
      <c r="FX310" s="138"/>
      <c r="FY310" s="138"/>
      <c r="FZ310" s="138"/>
      <c r="GA310" s="138"/>
      <c r="GB310" s="138"/>
      <c r="GC310" s="138"/>
      <c r="GD310" s="138"/>
      <c r="GE310" s="138"/>
      <c r="GF310" s="138"/>
      <c r="GG310" s="138"/>
      <c r="GH310" s="149">
        <v>7.0000000000000007E-2</v>
      </c>
      <c r="GI310" s="149">
        <v>0.14000000000000001</v>
      </c>
      <c r="GJ310" s="149">
        <v>0.08</v>
      </c>
      <c r="GK310" s="149">
        <v>0.06</v>
      </c>
      <c r="GL310" s="138"/>
      <c r="GM310" s="149">
        <v>0.08</v>
      </c>
      <c r="GN310" s="149">
        <v>0.15</v>
      </c>
      <c r="GO310" s="149">
        <v>0.09</v>
      </c>
      <c r="GP310" s="149">
        <v>7.0000000000000007E-2</v>
      </c>
      <c r="GW310" s="131"/>
    </row>
    <row r="311" spans="1:205" s="130" customFormat="1" x14ac:dyDescent="0.2">
      <c r="A311" s="138" t="s">
        <v>439</v>
      </c>
      <c r="B311" s="138" t="s">
        <v>440</v>
      </c>
      <c r="C311" s="138" t="s">
        <v>16</v>
      </c>
      <c r="D311" s="138" t="s">
        <v>22</v>
      </c>
      <c r="E311" s="138" t="s">
        <v>23</v>
      </c>
      <c r="F311" s="138">
        <v>1</v>
      </c>
      <c r="G311" s="138">
        <v>100</v>
      </c>
      <c r="H311" s="138" t="s">
        <v>14</v>
      </c>
      <c r="I311" s="147" t="s">
        <v>51</v>
      </c>
      <c r="J311" s="138">
        <v>12</v>
      </c>
      <c r="K311" s="138"/>
      <c r="L311" s="138" t="s">
        <v>9</v>
      </c>
      <c r="M311" s="138" t="s">
        <v>168</v>
      </c>
      <c r="N311" s="138"/>
      <c r="O311" s="138" t="s">
        <v>54</v>
      </c>
      <c r="P311" s="138" t="s">
        <v>156</v>
      </c>
      <c r="Q311" s="138"/>
      <c r="R311" s="138" t="s">
        <v>156</v>
      </c>
      <c r="S311" s="138"/>
      <c r="T311" s="138"/>
      <c r="U311" s="138" t="s">
        <v>155</v>
      </c>
      <c r="V311" s="138">
        <v>2.5</v>
      </c>
      <c r="W311" s="138"/>
      <c r="X311" s="138" t="s">
        <v>156</v>
      </c>
      <c r="Y311" s="138"/>
      <c r="Z311" s="138"/>
      <c r="AA311" s="138" t="s">
        <v>42</v>
      </c>
      <c r="AB311" s="138">
        <v>0.9</v>
      </c>
      <c r="AC311" s="138"/>
      <c r="AD311" s="138"/>
      <c r="AE311" s="138">
        <v>0.1</v>
      </c>
      <c r="AF311" s="138" t="s">
        <v>441</v>
      </c>
      <c r="AG311" s="138"/>
      <c r="AH311" s="138"/>
      <c r="AI311" s="138"/>
      <c r="AJ311" s="138"/>
      <c r="AK311" s="138"/>
      <c r="AL311" s="138">
        <v>40</v>
      </c>
      <c r="AM311" s="138">
        <v>1</v>
      </c>
      <c r="AN311" s="138"/>
      <c r="AO311" s="138">
        <v>1</v>
      </c>
      <c r="AP311" s="138">
        <v>3</v>
      </c>
      <c r="AQ311" s="138">
        <v>4</v>
      </c>
      <c r="AR311" s="138"/>
      <c r="AS311" s="138">
        <v>2</v>
      </c>
      <c r="AT311" s="138">
        <v>2</v>
      </c>
      <c r="AU311" s="138"/>
      <c r="AV311" s="147" t="s">
        <v>188</v>
      </c>
      <c r="AW311" s="138" t="s">
        <v>44</v>
      </c>
      <c r="AX311" s="138">
        <v>-98</v>
      </c>
      <c r="AY311" s="138">
        <v>0.8</v>
      </c>
      <c r="AZ311" s="138"/>
      <c r="BA311" s="138" t="s">
        <v>166</v>
      </c>
      <c r="BB311" s="138" t="s">
        <v>24</v>
      </c>
      <c r="BC311" s="138">
        <v>30</v>
      </c>
      <c r="BD311" s="138">
        <v>1</v>
      </c>
      <c r="BE311" s="138">
        <v>60</v>
      </c>
      <c r="BF311" s="138" t="s">
        <v>242</v>
      </c>
      <c r="BG311" s="138">
        <v>60</v>
      </c>
      <c r="BH311" s="138">
        <v>1</v>
      </c>
      <c r="BI311" s="138">
        <v>62500</v>
      </c>
      <c r="BJ311" s="138">
        <v>0.105</v>
      </c>
      <c r="BK311" s="138">
        <v>1.5</v>
      </c>
      <c r="BL311" s="138">
        <v>0.5</v>
      </c>
      <c r="BM311" s="16">
        <f t="shared" si="26"/>
        <v>30</v>
      </c>
      <c r="BN311" s="138">
        <v>2</v>
      </c>
      <c r="BO311" s="138">
        <v>-4</v>
      </c>
      <c r="BP311" s="138">
        <v>4</v>
      </c>
      <c r="BQ311" s="138">
        <v>10</v>
      </c>
      <c r="BR311" s="138">
        <v>99</v>
      </c>
      <c r="BS311" s="138"/>
      <c r="BT311" s="138" t="str">
        <f t="shared" si="32"/>
        <v>Null</v>
      </c>
      <c r="BU311" s="138"/>
      <c r="BV311" s="138"/>
      <c r="BW311" s="138"/>
      <c r="BX311" s="138"/>
      <c r="BY311" s="138"/>
      <c r="BZ311" s="138"/>
      <c r="CA311" s="16">
        <f t="shared" si="27"/>
        <v>0</v>
      </c>
      <c r="CB311" s="138"/>
      <c r="CC311" s="138"/>
      <c r="CD311" s="138"/>
      <c r="CE311" s="138"/>
      <c r="CF311" s="138"/>
      <c r="CG311" s="138"/>
      <c r="CH311" s="148" t="s">
        <v>191</v>
      </c>
      <c r="CI311" s="148"/>
      <c r="CJ311" s="138">
        <v>2</v>
      </c>
      <c r="CK311" s="138" t="s">
        <v>245</v>
      </c>
      <c r="CL311" s="138">
        <v>250</v>
      </c>
      <c r="CM311" s="138">
        <v>1</v>
      </c>
      <c r="CN311" s="138">
        <v>100</v>
      </c>
      <c r="CO311" s="138">
        <v>0</v>
      </c>
      <c r="CP311" s="138">
        <v>1</v>
      </c>
      <c r="CQ311" s="138">
        <v>1</v>
      </c>
      <c r="CR311" s="17">
        <f t="shared" si="28"/>
        <v>0.2</v>
      </c>
      <c r="CS311" s="138">
        <v>0</v>
      </c>
      <c r="CT311" s="138">
        <v>0</v>
      </c>
      <c r="CU311" s="138">
        <v>0</v>
      </c>
      <c r="CV311" s="138">
        <v>10</v>
      </c>
      <c r="CW311" s="138">
        <v>99</v>
      </c>
      <c r="CX311" s="138"/>
      <c r="CY311" s="138" t="str">
        <f t="shared" si="33"/>
        <v/>
      </c>
      <c r="CZ311" s="138"/>
      <c r="DA311" s="138"/>
      <c r="DB311" s="138"/>
      <c r="DC311" s="138"/>
      <c r="DD311" s="138"/>
      <c r="DE311" s="138"/>
      <c r="DF311" s="17">
        <f t="shared" si="29"/>
        <v>0</v>
      </c>
      <c r="DG311" s="138"/>
      <c r="DH311" s="138"/>
      <c r="DI311" s="138"/>
      <c r="DJ311" s="138"/>
      <c r="DK311" s="138"/>
      <c r="DL311" s="138"/>
      <c r="DM311" s="138" t="str">
        <f t="shared" si="30"/>
        <v>Null</v>
      </c>
      <c r="DN311" s="138"/>
      <c r="DO311" s="138"/>
      <c r="DP311" s="138"/>
      <c r="DQ311" s="138"/>
      <c r="DR311" s="138"/>
      <c r="DS311" s="138"/>
      <c r="DT311" s="17">
        <f t="shared" si="31"/>
        <v>0</v>
      </c>
      <c r="DU311" s="138"/>
      <c r="DV311" s="138"/>
      <c r="DW311" s="138"/>
      <c r="DX311" s="138"/>
      <c r="DY311" s="138"/>
      <c r="DZ311" s="138"/>
      <c r="EA311" s="148" t="s">
        <v>191</v>
      </c>
      <c r="EB311" s="138"/>
      <c r="EC311" s="138" t="s">
        <v>37</v>
      </c>
      <c r="ED311" s="138" t="s">
        <v>452</v>
      </c>
      <c r="EE311" s="138">
        <v>13</v>
      </c>
      <c r="EF311" s="138">
        <v>0</v>
      </c>
      <c r="EG311" s="138"/>
      <c r="EH311" s="138">
        <v>0</v>
      </c>
      <c r="EI311" s="138"/>
      <c r="EJ311" s="138"/>
      <c r="EK311" s="138"/>
      <c r="EL311" s="138"/>
      <c r="EM311" s="138"/>
      <c r="EN311" s="138" t="s">
        <v>92</v>
      </c>
      <c r="EO311" s="138"/>
      <c r="EP311" s="138" t="s">
        <v>445</v>
      </c>
      <c r="EQ311" s="138"/>
      <c r="ER311" s="138"/>
      <c r="ES311" s="138"/>
      <c r="ET311" s="138"/>
      <c r="EU311" s="138"/>
      <c r="EV311" s="138"/>
      <c r="EW311" s="138"/>
      <c r="EX311" s="138" t="s">
        <v>158</v>
      </c>
      <c r="EY311" s="138">
        <v>3</v>
      </c>
      <c r="EZ311" s="138"/>
      <c r="FA311" s="138">
        <v>3</v>
      </c>
      <c r="FB311" s="138"/>
      <c r="FC311" s="149">
        <v>0.88</v>
      </c>
      <c r="FD311" s="149"/>
      <c r="FE311" s="138"/>
      <c r="FF311" s="138"/>
      <c r="FG311" s="138"/>
      <c r="FH311" s="138"/>
      <c r="FI311" s="138"/>
      <c r="FJ311" s="138"/>
      <c r="FK311" s="138"/>
      <c r="FL311" s="138"/>
      <c r="FM311" s="138"/>
      <c r="FN311" s="138"/>
      <c r="FO311" s="149"/>
      <c r="FP311" s="138"/>
      <c r="FQ311" s="149"/>
      <c r="FR311" s="138"/>
      <c r="FS311" s="138"/>
      <c r="FT311" s="138"/>
      <c r="FU311" s="138"/>
      <c r="FV311" s="138"/>
      <c r="FW311" s="138"/>
      <c r="FX311" s="138"/>
      <c r="FY311" s="138"/>
      <c r="FZ311" s="138"/>
      <c r="GA311" s="138"/>
      <c r="GB311" s="138"/>
      <c r="GC311" s="138"/>
      <c r="GD311" s="138"/>
      <c r="GE311" s="138"/>
      <c r="GF311" s="138"/>
      <c r="GG311" s="138"/>
      <c r="GH311" s="149">
        <v>0.06</v>
      </c>
      <c r="GI311" s="149">
        <v>7.0000000000000007E-2</v>
      </c>
      <c r="GJ311" s="149">
        <v>0.06</v>
      </c>
      <c r="GK311" s="149">
        <v>0.05</v>
      </c>
      <c r="GL311" s="138"/>
      <c r="GM311" s="149">
        <v>0.06</v>
      </c>
      <c r="GN311" s="149">
        <v>7.0000000000000007E-2</v>
      </c>
      <c r="GO311" s="149">
        <v>0.06</v>
      </c>
      <c r="GP311" s="149">
        <v>0.05</v>
      </c>
      <c r="GW311" s="131"/>
    </row>
    <row r="312" spans="1:205" s="130" customFormat="1" x14ac:dyDescent="0.2">
      <c r="A312" s="138" t="s">
        <v>439</v>
      </c>
      <c r="B312" s="138" t="s">
        <v>440</v>
      </c>
      <c r="C312" s="138" t="s">
        <v>16</v>
      </c>
      <c r="D312" s="138" t="s">
        <v>22</v>
      </c>
      <c r="E312" s="138" t="s">
        <v>344</v>
      </c>
      <c r="F312" s="138">
        <v>1</v>
      </c>
      <c r="G312" s="138">
        <v>100</v>
      </c>
      <c r="H312" s="138" t="s">
        <v>14</v>
      </c>
      <c r="I312" s="147" t="s">
        <v>51</v>
      </c>
      <c r="J312" s="138">
        <v>12</v>
      </c>
      <c r="K312" s="138"/>
      <c r="L312" s="138" t="s">
        <v>9</v>
      </c>
      <c r="M312" s="138" t="s">
        <v>168</v>
      </c>
      <c r="N312" s="138"/>
      <c r="O312" s="138" t="s">
        <v>54</v>
      </c>
      <c r="P312" s="138" t="s">
        <v>156</v>
      </c>
      <c r="Q312" s="138"/>
      <c r="R312" s="138" t="s">
        <v>156</v>
      </c>
      <c r="S312" s="138"/>
      <c r="T312" s="138"/>
      <c r="U312" s="138" t="s">
        <v>155</v>
      </c>
      <c r="V312" s="138">
        <v>2.5</v>
      </c>
      <c r="W312" s="138"/>
      <c r="X312" s="138" t="s">
        <v>156</v>
      </c>
      <c r="Y312" s="138"/>
      <c r="Z312" s="138"/>
      <c r="AA312" s="138" t="s">
        <v>42</v>
      </c>
      <c r="AB312" s="138">
        <v>0.9</v>
      </c>
      <c r="AC312" s="138"/>
      <c r="AD312" s="138"/>
      <c r="AE312" s="138">
        <v>0.1</v>
      </c>
      <c r="AF312" s="138" t="s">
        <v>441</v>
      </c>
      <c r="AG312" s="138"/>
      <c r="AH312" s="138"/>
      <c r="AI312" s="138"/>
      <c r="AJ312" s="138"/>
      <c r="AK312" s="138"/>
      <c r="AL312" s="138">
        <v>40</v>
      </c>
      <c r="AM312" s="138">
        <v>1</v>
      </c>
      <c r="AN312" s="138"/>
      <c r="AO312" s="138">
        <v>1</v>
      </c>
      <c r="AP312" s="138">
        <v>3</v>
      </c>
      <c r="AQ312" s="138">
        <v>4</v>
      </c>
      <c r="AR312" s="138"/>
      <c r="AS312" s="138">
        <v>2</v>
      </c>
      <c r="AT312" s="138">
        <v>2</v>
      </c>
      <c r="AU312" s="138"/>
      <c r="AV312" s="147" t="s">
        <v>188</v>
      </c>
      <c r="AW312" s="138" t="s">
        <v>44</v>
      </c>
      <c r="AX312" s="138">
        <v>-98</v>
      </c>
      <c r="AY312" s="138">
        <v>0.8</v>
      </c>
      <c r="AZ312" s="138"/>
      <c r="BA312" s="138" t="s">
        <v>166</v>
      </c>
      <c r="BB312" s="138" t="s">
        <v>24</v>
      </c>
      <c r="BC312" s="138">
        <v>30</v>
      </c>
      <c r="BD312" s="138">
        <v>1</v>
      </c>
      <c r="BE312" s="138">
        <v>60</v>
      </c>
      <c r="BF312" s="138" t="s">
        <v>242</v>
      </c>
      <c r="BG312" s="138">
        <v>60</v>
      </c>
      <c r="BH312" s="138">
        <v>1</v>
      </c>
      <c r="BI312" s="138">
        <v>62500</v>
      </c>
      <c r="BJ312" s="138">
        <v>0.105</v>
      </c>
      <c r="BK312" s="138">
        <v>1.5</v>
      </c>
      <c r="BL312" s="138">
        <v>0.5</v>
      </c>
      <c r="BM312" s="16">
        <f t="shared" si="26"/>
        <v>30</v>
      </c>
      <c r="BN312" s="138">
        <v>2</v>
      </c>
      <c r="BO312" s="138">
        <v>-4</v>
      </c>
      <c r="BP312" s="138">
        <v>4</v>
      </c>
      <c r="BQ312" s="138">
        <v>10</v>
      </c>
      <c r="BR312" s="138">
        <v>99</v>
      </c>
      <c r="BS312" s="138"/>
      <c r="BT312" s="138" t="str">
        <f t="shared" si="32"/>
        <v>Null</v>
      </c>
      <c r="BU312" s="138"/>
      <c r="BV312" s="138"/>
      <c r="BW312" s="138"/>
      <c r="BX312" s="138"/>
      <c r="BY312" s="138"/>
      <c r="BZ312" s="138"/>
      <c r="CA312" s="16">
        <f t="shared" si="27"/>
        <v>0</v>
      </c>
      <c r="CB312" s="138"/>
      <c r="CC312" s="138"/>
      <c r="CD312" s="138"/>
      <c r="CE312" s="138"/>
      <c r="CF312" s="138"/>
      <c r="CG312" s="138"/>
      <c r="CH312" s="148" t="s">
        <v>191</v>
      </c>
      <c r="CI312" s="148"/>
      <c r="CJ312" s="138">
        <v>2</v>
      </c>
      <c r="CK312" s="138" t="s">
        <v>363</v>
      </c>
      <c r="CL312" s="138"/>
      <c r="CM312" s="138"/>
      <c r="CN312" s="138"/>
      <c r="CO312" s="138"/>
      <c r="CP312" s="138"/>
      <c r="CQ312" s="138"/>
      <c r="CR312" s="17">
        <f t="shared" si="28"/>
        <v>0</v>
      </c>
      <c r="CS312" s="138">
        <v>0</v>
      </c>
      <c r="CT312" s="138">
        <v>0</v>
      </c>
      <c r="CU312" s="138">
        <v>0</v>
      </c>
      <c r="CV312" s="138">
        <v>10</v>
      </c>
      <c r="CW312" s="138">
        <v>99</v>
      </c>
      <c r="CX312" s="138"/>
      <c r="CY312" s="138" t="str">
        <f t="shared" si="33"/>
        <v/>
      </c>
      <c r="CZ312" s="138"/>
      <c r="DA312" s="138"/>
      <c r="DB312" s="138"/>
      <c r="DC312" s="138"/>
      <c r="DD312" s="138"/>
      <c r="DE312" s="138"/>
      <c r="DF312" s="17">
        <f t="shared" si="29"/>
        <v>0</v>
      </c>
      <c r="DG312" s="138"/>
      <c r="DH312" s="138"/>
      <c r="DI312" s="138"/>
      <c r="DJ312" s="138"/>
      <c r="DK312" s="138"/>
      <c r="DL312" s="138"/>
      <c r="DM312" s="138" t="str">
        <f t="shared" si="30"/>
        <v>Null</v>
      </c>
      <c r="DN312" s="138"/>
      <c r="DO312" s="138"/>
      <c r="DP312" s="138"/>
      <c r="DQ312" s="138"/>
      <c r="DR312" s="138"/>
      <c r="DS312" s="138"/>
      <c r="DT312" s="17">
        <f t="shared" si="31"/>
        <v>0</v>
      </c>
      <c r="DU312" s="138"/>
      <c r="DV312" s="138"/>
      <c r="DW312" s="138"/>
      <c r="DX312" s="138"/>
      <c r="DY312" s="138"/>
      <c r="DZ312" s="138"/>
      <c r="EA312" s="148" t="s">
        <v>191</v>
      </c>
      <c r="EB312" s="138"/>
      <c r="EC312" s="138" t="s">
        <v>190</v>
      </c>
      <c r="ED312" s="138"/>
      <c r="EE312" s="138"/>
      <c r="EF312" s="138"/>
      <c r="EG312" s="138"/>
      <c r="EH312" s="138">
        <v>0</v>
      </c>
      <c r="EI312" s="138"/>
      <c r="EJ312" s="138"/>
      <c r="EK312" s="138"/>
      <c r="EL312" s="138"/>
      <c r="EM312" s="138"/>
      <c r="EN312" s="138" t="s">
        <v>92</v>
      </c>
      <c r="EO312" s="138"/>
      <c r="EP312" s="138" t="s">
        <v>445</v>
      </c>
      <c r="EQ312" s="138"/>
      <c r="ER312" s="138"/>
      <c r="ES312" s="138"/>
      <c r="ET312" s="138"/>
      <c r="EU312" s="138"/>
      <c r="EV312" s="138"/>
      <c r="EW312" s="138"/>
      <c r="EX312" s="138" t="s">
        <v>158</v>
      </c>
      <c r="EY312" s="138">
        <v>4</v>
      </c>
      <c r="EZ312" s="138"/>
      <c r="FA312" s="138">
        <v>4</v>
      </c>
      <c r="FB312" s="138"/>
      <c r="FC312" s="149"/>
      <c r="FD312" s="149">
        <v>0.9</v>
      </c>
      <c r="FE312" s="138"/>
      <c r="FF312" s="138"/>
      <c r="FG312" s="138"/>
      <c r="FH312" s="138"/>
      <c r="FI312" s="138"/>
      <c r="FJ312" s="138"/>
      <c r="FK312" s="138"/>
      <c r="FL312" s="138"/>
      <c r="FM312" s="138"/>
      <c r="FN312" s="138"/>
      <c r="FO312" s="149"/>
      <c r="FP312" s="138"/>
      <c r="FQ312" s="149"/>
      <c r="FR312" s="138"/>
      <c r="FS312" s="138"/>
      <c r="FT312" s="138"/>
      <c r="FU312" s="138"/>
      <c r="FV312" s="138"/>
      <c r="FW312" s="138"/>
      <c r="FX312" s="138"/>
      <c r="FY312" s="138"/>
      <c r="FZ312" s="138"/>
      <c r="GA312" s="138"/>
      <c r="GB312" s="138"/>
      <c r="GC312" s="138"/>
      <c r="GD312" s="138"/>
      <c r="GE312" s="138"/>
      <c r="GF312" s="138"/>
      <c r="GG312" s="138"/>
      <c r="GH312" s="138"/>
      <c r="GI312" s="138"/>
      <c r="GJ312" s="138"/>
      <c r="GK312" s="138"/>
      <c r="GL312" s="138"/>
      <c r="GM312" s="138"/>
      <c r="GN312" s="138"/>
      <c r="GO312" s="138"/>
      <c r="GP312" s="138"/>
      <c r="GW312" s="131"/>
    </row>
    <row r="313" spans="1:205" s="130" customFormat="1" x14ac:dyDescent="0.2">
      <c r="A313" s="138" t="s">
        <v>439</v>
      </c>
      <c r="B313" s="138" t="s">
        <v>440</v>
      </c>
      <c r="C313" s="138" t="s">
        <v>16</v>
      </c>
      <c r="D313" s="138" t="s">
        <v>22</v>
      </c>
      <c r="E313" s="138" t="s">
        <v>344</v>
      </c>
      <c r="F313" s="138">
        <v>1</v>
      </c>
      <c r="G313" s="138">
        <v>100</v>
      </c>
      <c r="H313" s="138" t="s">
        <v>14</v>
      </c>
      <c r="I313" s="147" t="s">
        <v>51</v>
      </c>
      <c r="J313" s="138">
        <v>12</v>
      </c>
      <c r="K313" s="138"/>
      <c r="L313" s="138" t="s">
        <v>9</v>
      </c>
      <c r="M313" s="138" t="s">
        <v>168</v>
      </c>
      <c r="N313" s="138"/>
      <c r="O313" s="138" t="s">
        <v>54</v>
      </c>
      <c r="P313" s="138" t="s">
        <v>156</v>
      </c>
      <c r="Q313" s="138"/>
      <c r="R313" s="138" t="s">
        <v>156</v>
      </c>
      <c r="S313" s="138"/>
      <c r="T313" s="138"/>
      <c r="U313" s="138" t="s">
        <v>155</v>
      </c>
      <c r="V313" s="138">
        <v>2.5</v>
      </c>
      <c r="W313" s="138"/>
      <c r="X313" s="138" t="s">
        <v>156</v>
      </c>
      <c r="Y313" s="138"/>
      <c r="Z313" s="138"/>
      <c r="AA313" s="138" t="s">
        <v>42</v>
      </c>
      <c r="AB313" s="138">
        <v>0.9</v>
      </c>
      <c r="AC313" s="138"/>
      <c r="AD313" s="138"/>
      <c r="AE313" s="138">
        <v>0.1</v>
      </c>
      <c r="AF313" s="138" t="s">
        <v>441</v>
      </c>
      <c r="AG313" s="138"/>
      <c r="AH313" s="138"/>
      <c r="AI313" s="138"/>
      <c r="AJ313" s="138"/>
      <c r="AK313" s="138"/>
      <c r="AL313" s="138">
        <v>40</v>
      </c>
      <c r="AM313" s="138">
        <v>1</v>
      </c>
      <c r="AN313" s="138"/>
      <c r="AO313" s="138">
        <v>1</v>
      </c>
      <c r="AP313" s="138">
        <v>3</v>
      </c>
      <c r="AQ313" s="138">
        <v>4</v>
      </c>
      <c r="AR313" s="138"/>
      <c r="AS313" s="138">
        <v>2</v>
      </c>
      <c r="AT313" s="138">
        <v>2</v>
      </c>
      <c r="AU313" s="138"/>
      <c r="AV313" s="147" t="s">
        <v>188</v>
      </c>
      <c r="AW313" s="138" t="s">
        <v>44</v>
      </c>
      <c r="AX313" s="138">
        <v>-98</v>
      </c>
      <c r="AY313" s="138">
        <v>0.8</v>
      </c>
      <c r="AZ313" s="138"/>
      <c r="BA313" s="138" t="s">
        <v>166</v>
      </c>
      <c r="BB313" s="138" t="s">
        <v>24</v>
      </c>
      <c r="BC313" s="138">
        <v>30</v>
      </c>
      <c r="BD313" s="138">
        <v>1</v>
      </c>
      <c r="BE313" s="138">
        <v>60</v>
      </c>
      <c r="BF313" s="138" t="s">
        <v>242</v>
      </c>
      <c r="BG313" s="138">
        <v>60</v>
      </c>
      <c r="BH313" s="138">
        <v>1</v>
      </c>
      <c r="BI313" s="138">
        <v>62500</v>
      </c>
      <c r="BJ313" s="138">
        <v>0.105</v>
      </c>
      <c r="BK313" s="138">
        <v>1.5</v>
      </c>
      <c r="BL313" s="138">
        <v>0.5</v>
      </c>
      <c r="BM313" s="16">
        <f t="shared" si="26"/>
        <v>30</v>
      </c>
      <c r="BN313" s="138">
        <v>2</v>
      </c>
      <c r="BO313" s="138">
        <v>-4</v>
      </c>
      <c r="BP313" s="138">
        <v>4</v>
      </c>
      <c r="BQ313" s="138">
        <v>10</v>
      </c>
      <c r="BR313" s="138">
        <v>99</v>
      </c>
      <c r="BS313" s="138"/>
      <c r="BT313" s="138" t="str">
        <f t="shared" si="32"/>
        <v>Null</v>
      </c>
      <c r="BU313" s="138"/>
      <c r="BV313" s="138"/>
      <c r="BW313" s="138"/>
      <c r="BX313" s="138"/>
      <c r="BY313" s="138"/>
      <c r="BZ313" s="138"/>
      <c r="CA313" s="16">
        <f t="shared" si="27"/>
        <v>0</v>
      </c>
      <c r="CB313" s="138"/>
      <c r="CC313" s="138"/>
      <c r="CD313" s="138"/>
      <c r="CE313" s="138"/>
      <c r="CF313" s="138"/>
      <c r="CG313" s="138"/>
      <c r="CH313" s="148" t="s">
        <v>191</v>
      </c>
      <c r="CI313" s="148"/>
      <c r="CJ313" s="138">
        <v>2</v>
      </c>
      <c r="CK313" s="138" t="s">
        <v>363</v>
      </c>
      <c r="CL313" s="138"/>
      <c r="CM313" s="138"/>
      <c r="CN313" s="138"/>
      <c r="CO313" s="138"/>
      <c r="CP313" s="138"/>
      <c r="CQ313" s="138"/>
      <c r="CR313" s="17">
        <f t="shared" si="28"/>
        <v>0</v>
      </c>
      <c r="CS313" s="138">
        <v>0</v>
      </c>
      <c r="CT313" s="138">
        <v>0</v>
      </c>
      <c r="CU313" s="138">
        <v>0</v>
      </c>
      <c r="CV313" s="138">
        <v>10</v>
      </c>
      <c r="CW313" s="138">
        <v>99</v>
      </c>
      <c r="CX313" s="138"/>
      <c r="CY313" s="138" t="str">
        <f t="shared" si="33"/>
        <v/>
      </c>
      <c r="CZ313" s="138"/>
      <c r="DA313" s="138"/>
      <c r="DB313" s="138"/>
      <c r="DC313" s="138"/>
      <c r="DD313" s="138"/>
      <c r="DE313" s="138"/>
      <c r="DF313" s="17">
        <f t="shared" si="29"/>
        <v>0</v>
      </c>
      <c r="DG313" s="138"/>
      <c r="DH313" s="138"/>
      <c r="DI313" s="138"/>
      <c r="DJ313" s="138"/>
      <c r="DK313" s="138"/>
      <c r="DL313" s="138"/>
      <c r="DM313" s="138" t="str">
        <f t="shared" si="30"/>
        <v>Null</v>
      </c>
      <c r="DN313" s="138"/>
      <c r="DO313" s="138"/>
      <c r="DP313" s="138"/>
      <c r="DQ313" s="138"/>
      <c r="DR313" s="138"/>
      <c r="DS313" s="138"/>
      <c r="DT313" s="17">
        <f t="shared" si="31"/>
        <v>0</v>
      </c>
      <c r="DU313" s="138"/>
      <c r="DV313" s="138"/>
      <c r="DW313" s="138"/>
      <c r="DX313" s="138"/>
      <c r="DY313" s="138"/>
      <c r="DZ313" s="138"/>
      <c r="EA313" s="148" t="s">
        <v>191</v>
      </c>
      <c r="EB313" s="138"/>
      <c r="EC313" s="138" t="s">
        <v>32</v>
      </c>
      <c r="ED313" s="138"/>
      <c r="EE313" s="138"/>
      <c r="EF313" s="138"/>
      <c r="EG313" s="138"/>
      <c r="EH313" s="138">
        <v>0</v>
      </c>
      <c r="EI313" s="138"/>
      <c r="EJ313" s="138"/>
      <c r="EK313" s="138"/>
      <c r="EL313" s="138"/>
      <c r="EM313" s="138"/>
      <c r="EN313" s="138" t="s">
        <v>92</v>
      </c>
      <c r="EO313" s="138"/>
      <c r="EP313" s="138" t="s">
        <v>445</v>
      </c>
      <c r="EQ313" s="138"/>
      <c r="ER313" s="138"/>
      <c r="ES313" s="138"/>
      <c r="ET313" s="138"/>
      <c r="EU313" s="138"/>
      <c r="EV313" s="138"/>
      <c r="EW313" s="138"/>
      <c r="EX313" s="138" t="s">
        <v>158</v>
      </c>
      <c r="EY313" s="138">
        <v>4</v>
      </c>
      <c r="EZ313" s="138"/>
      <c r="FA313" s="138">
        <v>4</v>
      </c>
      <c r="FB313" s="138"/>
      <c r="FC313" s="149"/>
      <c r="FD313" s="149">
        <v>0.9</v>
      </c>
      <c r="FE313" s="138"/>
      <c r="FF313" s="138"/>
      <c r="FG313" s="138"/>
      <c r="FH313" s="138"/>
      <c r="FI313" s="138"/>
      <c r="FJ313" s="138"/>
      <c r="FK313" s="138"/>
      <c r="FL313" s="138"/>
      <c r="FM313" s="138"/>
      <c r="FN313" s="138"/>
      <c r="FO313" s="149"/>
      <c r="FP313" s="138"/>
      <c r="FQ313" s="149"/>
      <c r="FR313" s="138"/>
      <c r="FS313" s="138"/>
      <c r="FT313" s="138"/>
      <c r="FU313" s="138"/>
      <c r="FV313" s="138"/>
      <c r="FW313" s="138"/>
      <c r="FX313" s="138"/>
      <c r="FY313" s="138"/>
      <c r="FZ313" s="138"/>
      <c r="GA313" s="138"/>
      <c r="GB313" s="138"/>
      <c r="GC313" s="138"/>
      <c r="GD313" s="138"/>
      <c r="GE313" s="138"/>
      <c r="GF313" s="138"/>
      <c r="GG313" s="138"/>
      <c r="GH313" s="149">
        <v>0.44</v>
      </c>
      <c r="GI313" s="149">
        <v>0.52</v>
      </c>
      <c r="GJ313" s="149">
        <v>0.46</v>
      </c>
      <c r="GK313" s="149">
        <v>0.31</v>
      </c>
      <c r="GL313" s="138"/>
      <c r="GM313" s="149">
        <v>0.44</v>
      </c>
      <c r="GN313" s="149">
        <v>0.52</v>
      </c>
      <c r="GO313" s="149">
        <v>0.47</v>
      </c>
      <c r="GP313" s="149">
        <v>0.32</v>
      </c>
      <c r="GW313" s="131"/>
    </row>
    <row r="314" spans="1:205" s="130" customFormat="1" x14ac:dyDescent="0.2">
      <c r="A314" s="138" t="s">
        <v>439</v>
      </c>
      <c r="B314" s="138" t="s">
        <v>440</v>
      </c>
      <c r="C314" s="138" t="s">
        <v>16</v>
      </c>
      <c r="D314" s="138" t="s">
        <v>22</v>
      </c>
      <c r="E314" s="138" t="s">
        <v>344</v>
      </c>
      <c r="F314" s="138">
        <v>1</v>
      </c>
      <c r="G314" s="138">
        <v>100</v>
      </c>
      <c r="H314" s="138" t="s">
        <v>14</v>
      </c>
      <c r="I314" s="147" t="s">
        <v>51</v>
      </c>
      <c r="J314" s="138">
        <v>12</v>
      </c>
      <c r="K314" s="138"/>
      <c r="L314" s="138" t="s">
        <v>9</v>
      </c>
      <c r="M314" s="138" t="s">
        <v>168</v>
      </c>
      <c r="N314" s="138"/>
      <c r="O314" s="138" t="s">
        <v>54</v>
      </c>
      <c r="P314" s="138" t="s">
        <v>156</v>
      </c>
      <c r="Q314" s="138"/>
      <c r="R314" s="138" t="s">
        <v>156</v>
      </c>
      <c r="S314" s="138"/>
      <c r="T314" s="138"/>
      <c r="U314" s="138" t="s">
        <v>155</v>
      </c>
      <c r="V314" s="138">
        <v>2.5</v>
      </c>
      <c r="W314" s="138"/>
      <c r="X314" s="138" t="s">
        <v>156</v>
      </c>
      <c r="Y314" s="138"/>
      <c r="Z314" s="138"/>
      <c r="AA314" s="138" t="s">
        <v>42</v>
      </c>
      <c r="AB314" s="138">
        <v>0.9</v>
      </c>
      <c r="AC314" s="138"/>
      <c r="AD314" s="138"/>
      <c r="AE314" s="138">
        <v>0.1</v>
      </c>
      <c r="AF314" s="138" t="s">
        <v>441</v>
      </c>
      <c r="AG314" s="138"/>
      <c r="AH314" s="138"/>
      <c r="AI314" s="138"/>
      <c r="AJ314" s="138"/>
      <c r="AK314" s="138"/>
      <c r="AL314" s="138">
        <v>40</v>
      </c>
      <c r="AM314" s="138">
        <v>1</v>
      </c>
      <c r="AN314" s="138"/>
      <c r="AO314" s="138">
        <v>1</v>
      </c>
      <c r="AP314" s="138">
        <v>3</v>
      </c>
      <c r="AQ314" s="138">
        <v>4</v>
      </c>
      <c r="AR314" s="138"/>
      <c r="AS314" s="138">
        <v>2</v>
      </c>
      <c r="AT314" s="138">
        <v>2</v>
      </c>
      <c r="AU314" s="138"/>
      <c r="AV314" s="147" t="s">
        <v>188</v>
      </c>
      <c r="AW314" s="138" t="s">
        <v>44</v>
      </c>
      <c r="AX314" s="138">
        <v>-98</v>
      </c>
      <c r="AY314" s="138">
        <v>0.8</v>
      </c>
      <c r="AZ314" s="138"/>
      <c r="BA314" s="138" t="s">
        <v>166</v>
      </c>
      <c r="BB314" s="138" t="s">
        <v>24</v>
      </c>
      <c r="BC314" s="138">
        <v>30</v>
      </c>
      <c r="BD314" s="138">
        <v>1</v>
      </c>
      <c r="BE314" s="138">
        <v>60</v>
      </c>
      <c r="BF314" s="138" t="s">
        <v>242</v>
      </c>
      <c r="BG314" s="138">
        <v>60</v>
      </c>
      <c r="BH314" s="138">
        <v>1</v>
      </c>
      <c r="BI314" s="138">
        <v>62500</v>
      </c>
      <c r="BJ314" s="138">
        <v>0.105</v>
      </c>
      <c r="BK314" s="138">
        <v>1.5</v>
      </c>
      <c r="BL314" s="138">
        <v>0.5</v>
      </c>
      <c r="BM314" s="16">
        <f t="shared" si="26"/>
        <v>30</v>
      </c>
      <c r="BN314" s="138">
        <v>2</v>
      </c>
      <c r="BO314" s="138">
        <v>-4</v>
      </c>
      <c r="BP314" s="138">
        <v>4</v>
      </c>
      <c r="BQ314" s="138">
        <v>10</v>
      </c>
      <c r="BR314" s="138">
        <v>99</v>
      </c>
      <c r="BS314" s="138"/>
      <c r="BT314" s="138" t="str">
        <f t="shared" si="32"/>
        <v>Null</v>
      </c>
      <c r="BU314" s="138"/>
      <c r="BV314" s="138"/>
      <c r="BW314" s="138"/>
      <c r="BX314" s="138"/>
      <c r="BY314" s="138"/>
      <c r="BZ314" s="138"/>
      <c r="CA314" s="16">
        <f t="shared" si="27"/>
        <v>0</v>
      </c>
      <c r="CB314" s="138"/>
      <c r="CC314" s="138"/>
      <c r="CD314" s="138"/>
      <c r="CE314" s="138"/>
      <c r="CF314" s="138"/>
      <c r="CG314" s="138"/>
      <c r="CH314" s="148" t="s">
        <v>191</v>
      </c>
      <c r="CI314" s="148"/>
      <c r="CJ314" s="138">
        <v>2</v>
      </c>
      <c r="CK314" s="138" t="s">
        <v>363</v>
      </c>
      <c r="CL314" s="138"/>
      <c r="CM314" s="138"/>
      <c r="CN314" s="138"/>
      <c r="CO314" s="138"/>
      <c r="CP314" s="138"/>
      <c r="CQ314" s="138"/>
      <c r="CR314" s="17">
        <f t="shared" si="28"/>
        <v>0</v>
      </c>
      <c r="CS314" s="138">
        <v>0</v>
      </c>
      <c r="CT314" s="138">
        <v>0</v>
      </c>
      <c r="CU314" s="138">
        <v>0</v>
      </c>
      <c r="CV314" s="138">
        <v>10</v>
      </c>
      <c r="CW314" s="138">
        <v>99</v>
      </c>
      <c r="CX314" s="138"/>
      <c r="CY314" s="138" t="str">
        <f t="shared" si="33"/>
        <v/>
      </c>
      <c r="CZ314" s="138"/>
      <c r="DA314" s="138"/>
      <c r="DB314" s="138"/>
      <c r="DC314" s="138"/>
      <c r="DD314" s="138"/>
      <c r="DE314" s="138"/>
      <c r="DF314" s="17">
        <f t="shared" si="29"/>
        <v>0</v>
      </c>
      <c r="DG314" s="138"/>
      <c r="DH314" s="138"/>
      <c r="DI314" s="138"/>
      <c r="DJ314" s="138"/>
      <c r="DK314" s="138"/>
      <c r="DL314" s="138"/>
      <c r="DM314" s="138" t="str">
        <f t="shared" si="30"/>
        <v>Null</v>
      </c>
      <c r="DN314" s="138"/>
      <c r="DO314" s="138"/>
      <c r="DP314" s="138"/>
      <c r="DQ314" s="138"/>
      <c r="DR314" s="138"/>
      <c r="DS314" s="138"/>
      <c r="DT314" s="17">
        <f t="shared" si="31"/>
        <v>0</v>
      </c>
      <c r="DU314" s="138"/>
      <c r="DV314" s="138"/>
      <c r="DW314" s="138"/>
      <c r="DX314" s="138"/>
      <c r="DY314" s="138"/>
      <c r="DZ314" s="138"/>
      <c r="EA314" s="148" t="s">
        <v>191</v>
      </c>
      <c r="EB314" s="138"/>
      <c r="EC314" s="138" t="s">
        <v>36</v>
      </c>
      <c r="ED314" s="138">
        <v>10</v>
      </c>
      <c r="EE314" s="138">
        <v>8</v>
      </c>
      <c r="EF314" s="138">
        <v>3</v>
      </c>
      <c r="EG314" s="138"/>
      <c r="EH314" s="138">
        <v>0</v>
      </c>
      <c r="EI314" s="138"/>
      <c r="EJ314" s="138"/>
      <c r="EK314" s="138"/>
      <c r="EL314" s="138"/>
      <c r="EM314" s="138"/>
      <c r="EN314" s="138" t="s">
        <v>92</v>
      </c>
      <c r="EO314" s="138"/>
      <c r="EP314" s="138" t="s">
        <v>445</v>
      </c>
      <c r="EQ314" s="138"/>
      <c r="ER314" s="138"/>
      <c r="ES314" s="138"/>
      <c r="ET314" s="138"/>
      <c r="EU314" s="138"/>
      <c r="EV314" s="138"/>
      <c r="EW314" s="138"/>
      <c r="EX314" s="138" t="s">
        <v>158</v>
      </c>
      <c r="EY314" s="138">
        <v>4</v>
      </c>
      <c r="EZ314" s="138"/>
      <c r="FA314" s="138">
        <v>4</v>
      </c>
      <c r="FB314" s="138"/>
      <c r="FC314" s="149"/>
      <c r="FD314" s="149">
        <v>0.82</v>
      </c>
      <c r="FE314" s="138"/>
      <c r="FF314" s="138"/>
      <c r="FG314" s="138"/>
      <c r="FH314" s="138"/>
      <c r="FI314" s="138"/>
      <c r="FJ314" s="138"/>
      <c r="FK314" s="138"/>
      <c r="FL314" s="138"/>
      <c r="FM314" s="138"/>
      <c r="FN314" s="138"/>
      <c r="FO314" s="149"/>
      <c r="FP314" s="138"/>
      <c r="FQ314" s="149"/>
      <c r="FR314" s="138"/>
      <c r="FS314" s="138"/>
      <c r="FT314" s="138"/>
      <c r="FU314" s="138"/>
      <c r="FV314" s="138"/>
      <c r="FW314" s="138"/>
      <c r="FX314" s="138"/>
      <c r="FY314" s="138"/>
      <c r="FZ314" s="138"/>
      <c r="GA314" s="138"/>
      <c r="GB314" s="138"/>
      <c r="GC314" s="138"/>
      <c r="GD314" s="138"/>
      <c r="GE314" s="138"/>
      <c r="GF314" s="138"/>
      <c r="GG314" s="138"/>
      <c r="GH314" s="149">
        <v>0.05</v>
      </c>
      <c r="GI314" s="149">
        <v>0.06</v>
      </c>
      <c r="GJ314" s="149">
        <v>0.05</v>
      </c>
      <c r="GK314" s="149">
        <v>0.03</v>
      </c>
      <c r="GL314" s="138"/>
      <c r="GM314" s="149">
        <v>0.06</v>
      </c>
      <c r="GN314" s="149">
        <v>7.0000000000000007E-2</v>
      </c>
      <c r="GO314" s="149">
        <v>0.06</v>
      </c>
      <c r="GP314" s="149">
        <v>0.06</v>
      </c>
      <c r="GW314" s="131"/>
    </row>
    <row r="315" spans="1:205" s="130" customFormat="1" x14ac:dyDescent="0.2">
      <c r="A315" s="138" t="s">
        <v>439</v>
      </c>
      <c r="B315" s="138" t="s">
        <v>440</v>
      </c>
      <c r="C315" s="138" t="s">
        <v>16</v>
      </c>
      <c r="D315" s="138" t="s">
        <v>22</v>
      </c>
      <c r="E315" s="138" t="s">
        <v>344</v>
      </c>
      <c r="F315" s="138">
        <v>1</v>
      </c>
      <c r="G315" s="138">
        <v>100</v>
      </c>
      <c r="H315" s="138" t="s">
        <v>14</v>
      </c>
      <c r="I315" s="147" t="s">
        <v>51</v>
      </c>
      <c r="J315" s="138">
        <v>12</v>
      </c>
      <c r="K315" s="138"/>
      <c r="L315" s="138" t="s">
        <v>9</v>
      </c>
      <c r="M315" s="138" t="s">
        <v>168</v>
      </c>
      <c r="N315" s="138"/>
      <c r="O315" s="138" t="s">
        <v>54</v>
      </c>
      <c r="P315" s="138" t="s">
        <v>156</v>
      </c>
      <c r="Q315" s="138"/>
      <c r="R315" s="138" t="s">
        <v>156</v>
      </c>
      <c r="S315" s="138"/>
      <c r="T315" s="138"/>
      <c r="U315" s="138" t="s">
        <v>155</v>
      </c>
      <c r="V315" s="138">
        <v>2.5</v>
      </c>
      <c r="W315" s="138"/>
      <c r="X315" s="138" t="s">
        <v>156</v>
      </c>
      <c r="Y315" s="138"/>
      <c r="Z315" s="138"/>
      <c r="AA315" s="138" t="s">
        <v>42</v>
      </c>
      <c r="AB315" s="138">
        <v>0.9</v>
      </c>
      <c r="AC315" s="138"/>
      <c r="AD315" s="138"/>
      <c r="AE315" s="138">
        <v>0.1</v>
      </c>
      <c r="AF315" s="138" t="s">
        <v>441</v>
      </c>
      <c r="AG315" s="138"/>
      <c r="AH315" s="138"/>
      <c r="AI315" s="138"/>
      <c r="AJ315" s="138"/>
      <c r="AK315" s="138"/>
      <c r="AL315" s="138">
        <v>40</v>
      </c>
      <c r="AM315" s="138">
        <v>1</v>
      </c>
      <c r="AN315" s="138"/>
      <c r="AO315" s="138">
        <v>1</v>
      </c>
      <c r="AP315" s="138">
        <v>3</v>
      </c>
      <c r="AQ315" s="138">
        <v>4</v>
      </c>
      <c r="AR315" s="138"/>
      <c r="AS315" s="138">
        <v>2</v>
      </c>
      <c r="AT315" s="138">
        <v>2</v>
      </c>
      <c r="AU315" s="138"/>
      <c r="AV315" s="147" t="s">
        <v>188</v>
      </c>
      <c r="AW315" s="138" t="s">
        <v>44</v>
      </c>
      <c r="AX315" s="138">
        <v>-98</v>
      </c>
      <c r="AY315" s="138">
        <v>0.8</v>
      </c>
      <c r="AZ315" s="138"/>
      <c r="BA315" s="138" t="s">
        <v>166</v>
      </c>
      <c r="BB315" s="138" t="s">
        <v>24</v>
      </c>
      <c r="BC315" s="138">
        <v>30</v>
      </c>
      <c r="BD315" s="138">
        <v>1</v>
      </c>
      <c r="BE315" s="138">
        <v>60</v>
      </c>
      <c r="BF315" s="138" t="s">
        <v>242</v>
      </c>
      <c r="BG315" s="138">
        <v>60</v>
      </c>
      <c r="BH315" s="138">
        <v>1</v>
      </c>
      <c r="BI315" s="138">
        <v>62500</v>
      </c>
      <c r="BJ315" s="138">
        <v>0.105</v>
      </c>
      <c r="BK315" s="138">
        <v>1.5</v>
      </c>
      <c r="BL315" s="138">
        <v>0.5</v>
      </c>
      <c r="BM315" s="16">
        <f t="shared" si="26"/>
        <v>30</v>
      </c>
      <c r="BN315" s="138">
        <v>2</v>
      </c>
      <c r="BO315" s="138">
        <v>-4</v>
      </c>
      <c r="BP315" s="138">
        <v>4</v>
      </c>
      <c r="BQ315" s="138">
        <v>10</v>
      </c>
      <c r="BR315" s="138">
        <v>99</v>
      </c>
      <c r="BS315" s="138"/>
      <c r="BT315" s="138" t="str">
        <f t="shared" si="32"/>
        <v>Null</v>
      </c>
      <c r="BU315" s="138"/>
      <c r="BV315" s="138"/>
      <c r="BW315" s="138"/>
      <c r="BX315" s="138"/>
      <c r="BY315" s="138"/>
      <c r="BZ315" s="138"/>
      <c r="CA315" s="16">
        <f t="shared" si="27"/>
        <v>0</v>
      </c>
      <c r="CB315" s="138"/>
      <c r="CC315" s="138"/>
      <c r="CD315" s="138"/>
      <c r="CE315" s="138"/>
      <c r="CF315" s="138"/>
      <c r="CG315" s="138"/>
      <c r="CH315" s="148" t="s">
        <v>191</v>
      </c>
      <c r="CI315" s="148"/>
      <c r="CJ315" s="138">
        <v>2</v>
      </c>
      <c r="CK315" s="138" t="s">
        <v>363</v>
      </c>
      <c r="CL315" s="138"/>
      <c r="CM315" s="138"/>
      <c r="CN315" s="138"/>
      <c r="CO315" s="138"/>
      <c r="CP315" s="138"/>
      <c r="CQ315" s="138"/>
      <c r="CR315" s="17">
        <f t="shared" si="28"/>
        <v>0</v>
      </c>
      <c r="CS315" s="138">
        <v>0</v>
      </c>
      <c r="CT315" s="138">
        <v>0</v>
      </c>
      <c r="CU315" s="138">
        <v>0</v>
      </c>
      <c r="CV315" s="138">
        <v>10</v>
      </c>
      <c r="CW315" s="138">
        <v>99</v>
      </c>
      <c r="CX315" s="138"/>
      <c r="CY315" s="138" t="str">
        <f t="shared" si="33"/>
        <v/>
      </c>
      <c r="CZ315" s="138"/>
      <c r="DA315" s="138"/>
      <c r="DB315" s="138"/>
      <c r="DC315" s="138"/>
      <c r="DD315" s="138"/>
      <c r="DE315" s="138"/>
      <c r="DF315" s="17">
        <f t="shared" si="29"/>
        <v>0</v>
      </c>
      <c r="DG315" s="138"/>
      <c r="DH315" s="138"/>
      <c r="DI315" s="138"/>
      <c r="DJ315" s="138"/>
      <c r="DK315" s="138"/>
      <c r="DL315" s="138"/>
      <c r="DM315" s="138" t="str">
        <f t="shared" si="30"/>
        <v>Null</v>
      </c>
      <c r="DN315" s="138"/>
      <c r="DO315" s="138"/>
      <c r="DP315" s="138"/>
      <c r="DQ315" s="138"/>
      <c r="DR315" s="138"/>
      <c r="DS315" s="138"/>
      <c r="DT315" s="17">
        <f t="shared" si="31"/>
        <v>0</v>
      </c>
      <c r="DU315" s="138"/>
      <c r="DV315" s="138"/>
      <c r="DW315" s="138"/>
      <c r="DX315" s="138"/>
      <c r="DY315" s="138"/>
      <c r="DZ315" s="138"/>
      <c r="EA315" s="148" t="s">
        <v>191</v>
      </c>
      <c r="EB315" s="138"/>
      <c r="EC315" s="138" t="s">
        <v>36</v>
      </c>
      <c r="ED315" s="138">
        <v>10</v>
      </c>
      <c r="EE315" s="138">
        <v>5</v>
      </c>
      <c r="EF315" s="138">
        <v>5</v>
      </c>
      <c r="EG315" s="138"/>
      <c r="EH315" s="138">
        <v>0</v>
      </c>
      <c r="EI315" s="138"/>
      <c r="EJ315" s="138"/>
      <c r="EK315" s="138"/>
      <c r="EL315" s="138"/>
      <c r="EM315" s="138"/>
      <c r="EN315" s="138" t="s">
        <v>92</v>
      </c>
      <c r="EO315" s="138"/>
      <c r="EP315" s="138" t="s">
        <v>445</v>
      </c>
      <c r="EQ315" s="138"/>
      <c r="ER315" s="138"/>
      <c r="ES315" s="138"/>
      <c r="ET315" s="138"/>
      <c r="EU315" s="138"/>
      <c r="EV315" s="138"/>
      <c r="EW315" s="138"/>
      <c r="EX315" s="138" t="s">
        <v>158</v>
      </c>
      <c r="EY315" s="138">
        <v>4</v>
      </c>
      <c r="EZ315" s="138"/>
      <c r="FA315" s="138">
        <v>4</v>
      </c>
      <c r="FB315" s="138"/>
      <c r="FC315" s="149"/>
      <c r="FD315" s="149">
        <v>0.27</v>
      </c>
      <c r="FE315" s="138"/>
      <c r="FF315" s="138"/>
      <c r="FG315" s="138"/>
      <c r="FH315" s="138"/>
      <c r="FI315" s="138"/>
      <c r="FJ315" s="138"/>
      <c r="FK315" s="138"/>
      <c r="FL315" s="138"/>
      <c r="FM315" s="138"/>
      <c r="FN315" s="138"/>
      <c r="FO315" s="149"/>
      <c r="FP315" s="138"/>
      <c r="FQ315" s="149"/>
      <c r="FR315" s="138"/>
      <c r="FS315" s="138"/>
      <c r="FT315" s="138"/>
      <c r="FU315" s="138"/>
      <c r="FV315" s="138"/>
      <c r="FW315" s="138"/>
      <c r="FX315" s="138"/>
      <c r="FY315" s="138"/>
      <c r="FZ315" s="138"/>
      <c r="GA315" s="138"/>
      <c r="GB315" s="138"/>
      <c r="GC315" s="138"/>
      <c r="GD315" s="138"/>
      <c r="GE315" s="138"/>
      <c r="GF315" s="138"/>
      <c r="GG315" s="138"/>
      <c r="GH315" s="149">
        <v>0.1</v>
      </c>
      <c r="GI315" s="149">
        <v>0.14000000000000001</v>
      </c>
      <c r="GJ315" s="149">
        <v>0.11</v>
      </c>
      <c r="GK315" s="149">
        <v>0.05</v>
      </c>
      <c r="GL315" s="138"/>
      <c r="GM315" s="149">
        <v>0.2</v>
      </c>
      <c r="GN315" s="149">
        <v>0.15</v>
      </c>
      <c r="GO315" s="149">
        <v>0.18</v>
      </c>
      <c r="GP315" s="149">
        <v>0.3</v>
      </c>
      <c r="GW315" s="131"/>
    </row>
    <row r="316" spans="1:205" s="130" customFormat="1" x14ac:dyDescent="0.2">
      <c r="A316" s="138" t="s">
        <v>439</v>
      </c>
      <c r="B316" s="138" t="s">
        <v>440</v>
      </c>
      <c r="C316" s="138" t="s">
        <v>16</v>
      </c>
      <c r="D316" s="138" t="s">
        <v>22</v>
      </c>
      <c r="E316" s="138" t="s">
        <v>344</v>
      </c>
      <c r="F316" s="138">
        <v>1</v>
      </c>
      <c r="G316" s="138">
        <v>100</v>
      </c>
      <c r="H316" s="138" t="s">
        <v>14</v>
      </c>
      <c r="I316" s="147" t="s">
        <v>51</v>
      </c>
      <c r="J316" s="138">
        <v>12</v>
      </c>
      <c r="K316" s="138"/>
      <c r="L316" s="138" t="s">
        <v>9</v>
      </c>
      <c r="M316" s="138" t="s">
        <v>168</v>
      </c>
      <c r="N316" s="138"/>
      <c r="O316" s="138" t="s">
        <v>54</v>
      </c>
      <c r="P316" s="138" t="s">
        <v>156</v>
      </c>
      <c r="Q316" s="138"/>
      <c r="R316" s="138" t="s">
        <v>156</v>
      </c>
      <c r="S316" s="138"/>
      <c r="T316" s="138"/>
      <c r="U316" s="138" t="s">
        <v>155</v>
      </c>
      <c r="V316" s="138">
        <v>2.5</v>
      </c>
      <c r="W316" s="138"/>
      <c r="X316" s="138" t="s">
        <v>156</v>
      </c>
      <c r="Y316" s="138"/>
      <c r="Z316" s="138"/>
      <c r="AA316" s="138" t="s">
        <v>42</v>
      </c>
      <c r="AB316" s="138">
        <v>0.9</v>
      </c>
      <c r="AC316" s="138"/>
      <c r="AD316" s="138"/>
      <c r="AE316" s="138">
        <v>0.1</v>
      </c>
      <c r="AF316" s="138" t="s">
        <v>441</v>
      </c>
      <c r="AG316" s="138"/>
      <c r="AH316" s="138"/>
      <c r="AI316" s="138"/>
      <c r="AJ316" s="138"/>
      <c r="AK316" s="138"/>
      <c r="AL316" s="138">
        <v>40</v>
      </c>
      <c r="AM316" s="138">
        <v>1</v>
      </c>
      <c r="AN316" s="138"/>
      <c r="AO316" s="138">
        <v>1</v>
      </c>
      <c r="AP316" s="138">
        <v>3</v>
      </c>
      <c r="AQ316" s="138">
        <v>4</v>
      </c>
      <c r="AR316" s="138"/>
      <c r="AS316" s="138">
        <v>2</v>
      </c>
      <c r="AT316" s="138">
        <v>2</v>
      </c>
      <c r="AU316" s="138"/>
      <c r="AV316" s="147" t="s">
        <v>188</v>
      </c>
      <c r="AW316" s="138" t="s">
        <v>44</v>
      </c>
      <c r="AX316" s="138">
        <v>-98</v>
      </c>
      <c r="AY316" s="138">
        <v>0.8</v>
      </c>
      <c r="AZ316" s="138"/>
      <c r="BA316" s="138" t="s">
        <v>166</v>
      </c>
      <c r="BB316" s="138" t="s">
        <v>24</v>
      </c>
      <c r="BC316" s="138">
        <v>30</v>
      </c>
      <c r="BD316" s="138">
        <v>1</v>
      </c>
      <c r="BE316" s="138">
        <v>60</v>
      </c>
      <c r="BF316" s="138" t="s">
        <v>242</v>
      </c>
      <c r="BG316" s="138">
        <v>60</v>
      </c>
      <c r="BH316" s="138">
        <v>1</v>
      </c>
      <c r="BI316" s="138">
        <v>62500</v>
      </c>
      <c r="BJ316" s="138">
        <v>0.105</v>
      </c>
      <c r="BK316" s="138">
        <v>1.5</v>
      </c>
      <c r="BL316" s="138">
        <v>0.5</v>
      </c>
      <c r="BM316" s="16">
        <f t="shared" si="26"/>
        <v>30</v>
      </c>
      <c r="BN316" s="138">
        <v>2</v>
      </c>
      <c r="BO316" s="138">
        <v>-4</v>
      </c>
      <c r="BP316" s="138">
        <v>4</v>
      </c>
      <c r="BQ316" s="138">
        <v>10</v>
      </c>
      <c r="BR316" s="138">
        <v>99</v>
      </c>
      <c r="BS316" s="138"/>
      <c r="BT316" s="138" t="str">
        <f t="shared" si="32"/>
        <v>Null</v>
      </c>
      <c r="BU316" s="138"/>
      <c r="BV316" s="138"/>
      <c r="BW316" s="138"/>
      <c r="BX316" s="138"/>
      <c r="BY316" s="138"/>
      <c r="BZ316" s="138"/>
      <c r="CA316" s="16">
        <f t="shared" si="27"/>
        <v>0</v>
      </c>
      <c r="CB316" s="138"/>
      <c r="CC316" s="138"/>
      <c r="CD316" s="138"/>
      <c r="CE316" s="138"/>
      <c r="CF316" s="138"/>
      <c r="CG316" s="138"/>
      <c r="CH316" s="148" t="s">
        <v>191</v>
      </c>
      <c r="CI316" s="148"/>
      <c r="CJ316" s="138">
        <v>2</v>
      </c>
      <c r="CK316" s="138" t="s">
        <v>363</v>
      </c>
      <c r="CL316" s="138"/>
      <c r="CM316" s="138"/>
      <c r="CN316" s="138"/>
      <c r="CO316" s="138"/>
      <c r="CP316" s="138"/>
      <c r="CQ316" s="138"/>
      <c r="CR316" s="17">
        <f t="shared" si="28"/>
        <v>0</v>
      </c>
      <c r="CS316" s="138">
        <v>0</v>
      </c>
      <c r="CT316" s="138">
        <v>0</v>
      </c>
      <c r="CU316" s="138">
        <v>0</v>
      </c>
      <c r="CV316" s="138">
        <v>10</v>
      </c>
      <c r="CW316" s="138">
        <v>99</v>
      </c>
      <c r="CX316" s="138"/>
      <c r="CY316" s="138" t="str">
        <f t="shared" si="33"/>
        <v/>
      </c>
      <c r="CZ316" s="138"/>
      <c r="DA316" s="138"/>
      <c r="DB316" s="138"/>
      <c r="DC316" s="138"/>
      <c r="DD316" s="138"/>
      <c r="DE316" s="138"/>
      <c r="DF316" s="17">
        <f t="shared" si="29"/>
        <v>0</v>
      </c>
      <c r="DG316" s="138"/>
      <c r="DH316" s="138"/>
      <c r="DI316" s="138"/>
      <c r="DJ316" s="138"/>
      <c r="DK316" s="138"/>
      <c r="DL316" s="138"/>
      <c r="DM316" s="138" t="str">
        <f t="shared" si="30"/>
        <v>Null</v>
      </c>
      <c r="DN316" s="138"/>
      <c r="DO316" s="138"/>
      <c r="DP316" s="138"/>
      <c r="DQ316" s="138"/>
      <c r="DR316" s="138"/>
      <c r="DS316" s="138"/>
      <c r="DT316" s="17">
        <f t="shared" si="31"/>
        <v>0</v>
      </c>
      <c r="DU316" s="138"/>
      <c r="DV316" s="138"/>
      <c r="DW316" s="138"/>
      <c r="DX316" s="138"/>
      <c r="DY316" s="138"/>
      <c r="DZ316" s="138"/>
      <c r="EA316" s="148" t="s">
        <v>191</v>
      </c>
      <c r="EB316" s="138"/>
      <c r="EC316" s="138" t="s">
        <v>37</v>
      </c>
      <c r="ED316" s="138" t="s">
        <v>452</v>
      </c>
      <c r="EE316" s="138">
        <v>8</v>
      </c>
      <c r="EF316" s="138">
        <v>3</v>
      </c>
      <c r="EG316" s="138"/>
      <c r="EH316" s="138"/>
      <c r="EI316" s="138"/>
      <c r="EJ316" s="138"/>
      <c r="EK316" s="138"/>
      <c r="EL316" s="138"/>
      <c r="EM316" s="138"/>
      <c r="EN316" s="138"/>
      <c r="EO316" s="138"/>
      <c r="EP316" s="138"/>
      <c r="EQ316" s="138"/>
      <c r="ER316" s="138"/>
      <c r="ES316" s="138"/>
      <c r="ET316" s="138"/>
      <c r="EU316" s="138"/>
      <c r="EV316" s="138"/>
      <c r="EW316" s="138"/>
      <c r="EX316" s="138" t="s">
        <v>158</v>
      </c>
      <c r="EY316" s="138">
        <v>4</v>
      </c>
      <c r="EZ316" s="138"/>
      <c r="FA316" s="138">
        <v>4</v>
      </c>
      <c r="FB316" s="138"/>
      <c r="FC316" s="149"/>
      <c r="FD316" s="149">
        <v>0.84</v>
      </c>
      <c r="FE316" s="138"/>
      <c r="FF316" s="138"/>
      <c r="FG316" s="138"/>
      <c r="FH316" s="138"/>
      <c r="FI316" s="138"/>
      <c r="FJ316" s="138"/>
      <c r="FK316" s="138"/>
      <c r="FL316" s="138"/>
      <c r="FM316" s="138"/>
      <c r="FN316" s="138"/>
      <c r="FO316" s="149"/>
      <c r="FP316" s="138"/>
      <c r="FQ316" s="149"/>
      <c r="FR316" s="138"/>
      <c r="FS316" s="138"/>
      <c r="FT316" s="138"/>
      <c r="FU316" s="138"/>
      <c r="FV316" s="138"/>
      <c r="FW316" s="138"/>
      <c r="FX316" s="138"/>
      <c r="FY316" s="138"/>
      <c r="FZ316" s="138"/>
      <c r="GA316" s="138"/>
      <c r="GB316" s="138"/>
      <c r="GC316" s="138"/>
      <c r="GD316" s="138"/>
      <c r="GE316" s="138"/>
      <c r="GF316" s="138"/>
      <c r="GG316" s="138"/>
      <c r="GH316" s="149">
        <v>0.23</v>
      </c>
      <c r="GI316" s="149">
        <v>0.27</v>
      </c>
      <c r="GJ316" s="149">
        <v>0.24</v>
      </c>
      <c r="GK316" s="149">
        <v>0.16</v>
      </c>
      <c r="GL316" s="138"/>
      <c r="GM316" s="149">
        <v>0.24</v>
      </c>
      <c r="GN316" s="149">
        <v>0.27</v>
      </c>
      <c r="GO316" s="149">
        <v>0.25</v>
      </c>
      <c r="GP316" s="149">
        <v>0.18</v>
      </c>
      <c r="GW316" s="131"/>
    </row>
    <row r="317" spans="1:205" s="151" customFormat="1" x14ac:dyDescent="0.2">
      <c r="A317" s="151" t="s">
        <v>453</v>
      </c>
      <c r="B317" s="151" t="s">
        <v>454</v>
      </c>
      <c r="C317" s="151" t="s">
        <v>16</v>
      </c>
      <c r="D317" s="151" t="s">
        <v>22</v>
      </c>
      <c r="E317" s="211" t="s">
        <v>344</v>
      </c>
      <c r="F317" s="151">
        <v>1</v>
      </c>
      <c r="G317" s="151">
        <v>100</v>
      </c>
      <c r="H317" s="151" t="s">
        <v>14</v>
      </c>
      <c r="I317" s="152" t="s">
        <v>50</v>
      </c>
      <c r="J317" s="151">
        <v>12</v>
      </c>
      <c r="L317" s="151" t="s">
        <v>9</v>
      </c>
      <c r="M317" s="151" t="s">
        <v>169</v>
      </c>
      <c r="O317" s="151" t="s">
        <v>54</v>
      </c>
      <c r="P317" s="151" t="s">
        <v>155</v>
      </c>
      <c r="R317" s="151" t="s">
        <v>156</v>
      </c>
      <c r="U317" s="151" t="s">
        <v>156</v>
      </c>
      <c r="X317" s="151" t="s">
        <v>156</v>
      </c>
      <c r="AA317" s="151" t="s">
        <v>42</v>
      </c>
      <c r="AB317" s="151">
        <v>0.9</v>
      </c>
      <c r="AD317" s="151">
        <v>8</v>
      </c>
      <c r="AE317" s="151">
        <v>0.1</v>
      </c>
      <c r="AF317" s="151">
        <v>5</v>
      </c>
      <c r="AH317" s="151">
        <v>100</v>
      </c>
      <c r="AI317" s="151">
        <v>0</v>
      </c>
      <c r="AJ317" s="151">
        <v>1</v>
      </c>
      <c r="AL317" s="151">
        <v>100</v>
      </c>
      <c r="AM317" s="151">
        <v>1</v>
      </c>
      <c r="AO317" s="151">
        <v>1</v>
      </c>
      <c r="AP317" s="151">
        <v>1</v>
      </c>
      <c r="AQ317" s="151">
        <v>2</v>
      </c>
      <c r="AS317" s="151">
        <v>2</v>
      </c>
      <c r="AT317" s="151">
        <v>1</v>
      </c>
      <c r="AV317" s="152" t="s">
        <v>188</v>
      </c>
      <c r="AW317" s="151" t="s">
        <v>456</v>
      </c>
      <c r="AX317" s="151">
        <v>-106</v>
      </c>
      <c r="AY317" s="151">
        <v>1</v>
      </c>
      <c r="AZ317" s="151" t="s">
        <v>457</v>
      </c>
      <c r="BA317" s="151" t="s">
        <v>163</v>
      </c>
      <c r="BB317" s="151" t="s">
        <v>348</v>
      </c>
      <c r="BC317" s="151">
        <v>30</v>
      </c>
      <c r="BD317" s="151">
        <v>1</v>
      </c>
      <c r="BE317" s="151">
        <v>60</v>
      </c>
      <c r="BF317" s="151" t="s">
        <v>242</v>
      </c>
      <c r="BG317" s="151">
        <v>60</v>
      </c>
      <c r="BH317" s="151">
        <v>1</v>
      </c>
      <c r="BI317" s="151">
        <v>65536</v>
      </c>
      <c r="BJ317" s="151">
        <v>0.105</v>
      </c>
      <c r="BK317" s="151">
        <v>1.5</v>
      </c>
      <c r="BL317" s="151">
        <v>0.5</v>
      </c>
      <c r="BN317" s="151">
        <v>2</v>
      </c>
      <c r="BO317" s="151">
        <v>-4</v>
      </c>
      <c r="BP317" s="151">
        <v>4</v>
      </c>
      <c r="BQ317" s="151">
        <v>15</v>
      </c>
      <c r="BR317" s="151" t="s">
        <v>203</v>
      </c>
      <c r="CH317" s="153" t="s">
        <v>191</v>
      </c>
      <c r="CJ317" s="151">
        <v>1</v>
      </c>
      <c r="CK317" s="155" t="s">
        <v>41</v>
      </c>
      <c r="CL317" s="151">
        <v>60</v>
      </c>
      <c r="CM317" s="151">
        <v>1</v>
      </c>
      <c r="CN317" s="151">
        <v>100</v>
      </c>
      <c r="CO317" s="151">
        <v>0</v>
      </c>
      <c r="CP317" s="151">
        <v>1</v>
      </c>
      <c r="CQ317" s="151">
        <v>1</v>
      </c>
      <c r="CS317" s="151">
        <v>0</v>
      </c>
      <c r="CT317" s="151">
        <v>0</v>
      </c>
      <c r="CU317" s="151">
        <v>0</v>
      </c>
      <c r="CV317" s="151">
        <v>10</v>
      </c>
      <c r="CW317" s="151">
        <v>99</v>
      </c>
      <c r="EA317" s="153" t="s">
        <v>191</v>
      </c>
      <c r="EC317" s="147" t="s">
        <v>190</v>
      </c>
      <c r="EN317" s="138" t="s">
        <v>92</v>
      </c>
      <c r="EP317" s="151" t="s">
        <v>333</v>
      </c>
      <c r="EX317" s="151" t="s">
        <v>158</v>
      </c>
      <c r="EY317" s="151">
        <v>13</v>
      </c>
      <c r="FA317" s="151">
        <v>13</v>
      </c>
      <c r="FC317" s="158">
        <v>0.91480000000000006</v>
      </c>
      <c r="FD317" s="158">
        <v>0.91480000000000006</v>
      </c>
      <c r="FO317" s="151">
        <v>77.73</v>
      </c>
      <c r="FQ317" s="156"/>
      <c r="GC317" s="156"/>
      <c r="GD317" s="156"/>
      <c r="GE317" s="156"/>
      <c r="GF317" s="156"/>
      <c r="GH317" s="156" t="s">
        <v>475</v>
      </c>
      <c r="GI317" s="156" t="s">
        <v>475</v>
      </c>
      <c r="GJ317" s="156" t="s">
        <v>475</v>
      </c>
      <c r="GK317" s="156" t="s">
        <v>475</v>
      </c>
      <c r="GM317" s="156" t="s">
        <v>475</v>
      </c>
      <c r="GN317" s="156" t="s">
        <v>475</v>
      </c>
      <c r="GO317" s="156" t="s">
        <v>475</v>
      </c>
      <c r="GP317" s="156" t="s">
        <v>475</v>
      </c>
      <c r="GR317" s="152"/>
    </row>
    <row r="318" spans="1:205" s="151" customFormat="1" x14ac:dyDescent="0.2">
      <c r="A318" s="151" t="s">
        <v>453</v>
      </c>
      <c r="B318" s="151" t="s">
        <v>454</v>
      </c>
      <c r="C318" s="151" t="s">
        <v>16</v>
      </c>
      <c r="D318" s="151" t="s">
        <v>22</v>
      </c>
      <c r="E318" s="211" t="s">
        <v>344</v>
      </c>
      <c r="F318" s="151">
        <v>1</v>
      </c>
      <c r="G318" s="151">
        <v>100</v>
      </c>
      <c r="H318" s="151" t="s">
        <v>14</v>
      </c>
      <c r="I318" s="152" t="s">
        <v>50</v>
      </c>
      <c r="J318" s="151">
        <v>12</v>
      </c>
      <c r="L318" s="151" t="s">
        <v>9</v>
      </c>
      <c r="M318" s="151" t="s">
        <v>169</v>
      </c>
      <c r="O318" s="151" t="s">
        <v>54</v>
      </c>
      <c r="P318" s="151" t="s">
        <v>155</v>
      </c>
      <c r="R318" s="151" t="s">
        <v>156</v>
      </c>
      <c r="U318" s="151" t="s">
        <v>156</v>
      </c>
      <c r="X318" s="151" t="s">
        <v>156</v>
      </c>
      <c r="AA318" s="151" t="s">
        <v>42</v>
      </c>
      <c r="AB318" s="151">
        <v>0.9</v>
      </c>
      <c r="AD318" s="151">
        <v>8</v>
      </c>
      <c r="AE318" s="151">
        <v>0.1</v>
      </c>
      <c r="AF318" s="151">
        <v>5</v>
      </c>
      <c r="AH318" s="151">
        <v>100</v>
      </c>
      <c r="AI318" s="151">
        <v>0</v>
      </c>
      <c r="AJ318" s="151">
        <v>1</v>
      </c>
      <c r="AL318" s="151">
        <v>100</v>
      </c>
      <c r="AM318" s="151">
        <v>1</v>
      </c>
      <c r="AO318" s="151">
        <v>1</v>
      </c>
      <c r="AP318" s="151">
        <v>1</v>
      </c>
      <c r="AQ318" s="151">
        <v>2</v>
      </c>
      <c r="AS318" s="151">
        <v>2</v>
      </c>
      <c r="AT318" s="151">
        <v>1</v>
      </c>
      <c r="AV318" s="152" t="s">
        <v>188</v>
      </c>
      <c r="AW318" s="151" t="s">
        <v>456</v>
      </c>
      <c r="AX318" s="151">
        <v>-106</v>
      </c>
      <c r="AY318" s="151">
        <v>1</v>
      </c>
      <c r="AZ318" s="151" t="s">
        <v>457</v>
      </c>
      <c r="BA318" s="151" t="s">
        <v>163</v>
      </c>
      <c r="BB318" s="151" t="s">
        <v>348</v>
      </c>
      <c r="BC318" s="151">
        <v>30</v>
      </c>
      <c r="BD318" s="151">
        <v>1</v>
      </c>
      <c r="BE318" s="151">
        <v>60</v>
      </c>
      <c r="BF318" s="151" t="s">
        <v>242</v>
      </c>
      <c r="BG318" s="151">
        <v>60</v>
      </c>
      <c r="BH318" s="151">
        <v>1</v>
      </c>
      <c r="BI318" s="151">
        <v>65536</v>
      </c>
      <c r="BJ318" s="151">
        <v>0.105</v>
      </c>
      <c r="BK318" s="151">
        <v>1.5</v>
      </c>
      <c r="BL318" s="151">
        <v>0.5</v>
      </c>
      <c r="BN318" s="151">
        <v>2</v>
      </c>
      <c r="BO318" s="151">
        <v>-4</v>
      </c>
      <c r="BP318" s="151">
        <v>4</v>
      </c>
      <c r="BQ318" s="151">
        <v>15</v>
      </c>
      <c r="BR318" s="151" t="s">
        <v>203</v>
      </c>
      <c r="CH318" s="153" t="s">
        <v>191</v>
      </c>
      <c r="CJ318" s="151">
        <v>1</v>
      </c>
      <c r="CK318" s="155" t="s">
        <v>41</v>
      </c>
      <c r="CL318" s="151">
        <v>60</v>
      </c>
      <c r="CM318" s="151">
        <v>1</v>
      </c>
      <c r="CN318" s="151">
        <v>100</v>
      </c>
      <c r="CO318" s="151">
        <v>0</v>
      </c>
      <c r="CP318" s="151">
        <v>1</v>
      </c>
      <c r="CQ318" s="151">
        <v>1</v>
      </c>
      <c r="CS318" s="151">
        <v>0</v>
      </c>
      <c r="CT318" s="151">
        <v>0</v>
      </c>
      <c r="CU318" s="151">
        <v>0</v>
      </c>
      <c r="CV318" s="151">
        <v>10</v>
      </c>
      <c r="CW318" s="151">
        <v>99</v>
      </c>
      <c r="EA318" s="153" t="s">
        <v>191</v>
      </c>
      <c r="EC318" s="147" t="s">
        <v>36</v>
      </c>
      <c r="ED318" s="151">
        <v>10</v>
      </c>
      <c r="EE318" s="151">
        <v>5</v>
      </c>
      <c r="EF318" s="151">
        <v>5</v>
      </c>
      <c r="EN318" s="138" t="s">
        <v>92</v>
      </c>
      <c r="EP318" s="151" t="s">
        <v>333</v>
      </c>
      <c r="EX318" s="151" t="s">
        <v>158</v>
      </c>
      <c r="EY318" s="151">
        <v>13</v>
      </c>
      <c r="FA318" s="151">
        <v>13</v>
      </c>
      <c r="FC318" s="158">
        <v>0.79996517830765979</v>
      </c>
      <c r="FD318" s="158">
        <v>0.79996517830765979</v>
      </c>
      <c r="FO318" s="151">
        <v>79.14</v>
      </c>
      <c r="FQ318" s="156"/>
      <c r="GC318" s="158"/>
      <c r="GD318" s="158"/>
      <c r="GE318" s="158"/>
      <c r="GF318" s="158"/>
      <c r="GG318" s="158"/>
      <c r="GH318" s="158">
        <v>5.6263889118271626E-2</v>
      </c>
      <c r="GI318" s="158">
        <v>0.10444280966997277</v>
      </c>
      <c r="GJ318" s="158">
        <v>3.9605766280801147E-2</v>
      </c>
      <c r="GK318" s="158">
        <v>5.6375017277807471E-2</v>
      </c>
      <c r="GL318" s="158"/>
      <c r="GM318" s="158">
        <v>5.8095886664378482E-2</v>
      </c>
      <c r="GN318" s="158">
        <v>0.10276371575820664</v>
      </c>
      <c r="GO318" s="158">
        <v>4.0506513817074263E-2</v>
      </c>
      <c r="GP318" s="158">
        <v>5.4170439027409478E-2</v>
      </c>
      <c r="GR318" s="152"/>
    </row>
    <row r="319" spans="1:205" s="151" customFormat="1" x14ac:dyDescent="0.2">
      <c r="A319" s="151" t="s">
        <v>453</v>
      </c>
      <c r="B319" s="151" t="s">
        <v>454</v>
      </c>
      <c r="C319" s="151" t="s">
        <v>16</v>
      </c>
      <c r="D319" s="151" t="s">
        <v>22</v>
      </c>
      <c r="E319" s="211" t="s">
        <v>344</v>
      </c>
      <c r="F319" s="151">
        <v>1</v>
      </c>
      <c r="G319" s="151">
        <v>100</v>
      </c>
      <c r="H319" s="151" t="s">
        <v>14</v>
      </c>
      <c r="I319" s="152" t="s">
        <v>50</v>
      </c>
      <c r="J319" s="151">
        <v>12</v>
      </c>
      <c r="L319" s="151" t="s">
        <v>9</v>
      </c>
      <c r="M319" s="151" t="s">
        <v>169</v>
      </c>
      <c r="O319" s="151" t="s">
        <v>54</v>
      </c>
      <c r="P319" s="151" t="s">
        <v>155</v>
      </c>
      <c r="R319" s="151" t="s">
        <v>156</v>
      </c>
      <c r="U319" s="151" t="s">
        <v>156</v>
      </c>
      <c r="X319" s="151" t="s">
        <v>156</v>
      </c>
      <c r="AA319" s="151" t="s">
        <v>42</v>
      </c>
      <c r="AB319" s="151">
        <v>0.9</v>
      </c>
      <c r="AD319" s="151">
        <v>8</v>
      </c>
      <c r="AE319" s="151">
        <v>0.1</v>
      </c>
      <c r="AF319" s="151">
        <v>5</v>
      </c>
      <c r="AH319" s="151">
        <v>100</v>
      </c>
      <c r="AI319" s="151">
        <v>0</v>
      </c>
      <c r="AJ319" s="151">
        <v>1</v>
      </c>
      <c r="AL319" s="151">
        <v>100</v>
      </c>
      <c r="AM319" s="151">
        <v>1</v>
      </c>
      <c r="AO319" s="151">
        <v>1</v>
      </c>
      <c r="AP319" s="151">
        <v>1</v>
      </c>
      <c r="AQ319" s="151">
        <v>2</v>
      </c>
      <c r="AS319" s="151">
        <v>2</v>
      </c>
      <c r="AT319" s="151">
        <v>1</v>
      </c>
      <c r="AV319" s="152" t="s">
        <v>188</v>
      </c>
      <c r="AW319" s="151" t="s">
        <v>456</v>
      </c>
      <c r="AX319" s="151">
        <v>-106</v>
      </c>
      <c r="AY319" s="151">
        <v>1</v>
      </c>
      <c r="AZ319" s="151" t="s">
        <v>457</v>
      </c>
      <c r="BA319" s="151" t="s">
        <v>163</v>
      </c>
      <c r="BB319" s="151" t="s">
        <v>348</v>
      </c>
      <c r="BC319" s="151">
        <v>30</v>
      </c>
      <c r="BD319" s="151">
        <v>1</v>
      </c>
      <c r="BE319" s="151">
        <v>60</v>
      </c>
      <c r="BF319" s="151" t="s">
        <v>242</v>
      </c>
      <c r="BG319" s="151">
        <v>60</v>
      </c>
      <c r="BH319" s="151">
        <v>1</v>
      </c>
      <c r="BI319" s="151">
        <v>65536</v>
      </c>
      <c r="BJ319" s="151">
        <v>0.105</v>
      </c>
      <c r="BK319" s="151">
        <v>1.5</v>
      </c>
      <c r="BL319" s="151">
        <v>0.5</v>
      </c>
      <c r="BN319" s="151">
        <v>2</v>
      </c>
      <c r="BO319" s="151">
        <v>-4</v>
      </c>
      <c r="BP319" s="151">
        <v>4</v>
      </c>
      <c r="BQ319" s="151">
        <v>15</v>
      </c>
      <c r="BR319" s="151" t="s">
        <v>203</v>
      </c>
      <c r="CH319" s="153" t="s">
        <v>191</v>
      </c>
      <c r="CJ319" s="151">
        <v>1</v>
      </c>
      <c r="CK319" s="155" t="s">
        <v>41</v>
      </c>
      <c r="CL319" s="151">
        <v>60</v>
      </c>
      <c r="CM319" s="151">
        <v>1</v>
      </c>
      <c r="CN319" s="151">
        <v>100</v>
      </c>
      <c r="CO319" s="151">
        <v>0</v>
      </c>
      <c r="CP319" s="151">
        <v>1</v>
      </c>
      <c r="CQ319" s="151">
        <v>1</v>
      </c>
      <c r="CS319" s="151">
        <v>0</v>
      </c>
      <c r="CT319" s="151">
        <v>0</v>
      </c>
      <c r="CU319" s="151">
        <v>0</v>
      </c>
      <c r="CV319" s="151">
        <v>10</v>
      </c>
      <c r="CW319" s="151">
        <v>99</v>
      </c>
      <c r="EA319" s="153" t="s">
        <v>191</v>
      </c>
      <c r="EC319" s="152" t="s">
        <v>476</v>
      </c>
      <c r="EH319" s="151">
        <v>2</v>
      </c>
      <c r="EJ319" s="159" t="s">
        <v>477</v>
      </c>
      <c r="EK319" s="151" t="s">
        <v>478</v>
      </c>
      <c r="EL319" s="160"/>
      <c r="EN319" s="138" t="s">
        <v>92</v>
      </c>
      <c r="EP319" s="151" t="s">
        <v>333</v>
      </c>
      <c r="EX319" s="151" t="s">
        <v>158</v>
      </c>
      <c r="EY319" s="151">
        <v>13</v>
      </c>
      <c r="FA319" s="151">
        <v>13</v>
      </c>
      <c r="FC319" s="158">
        <v>0.90739151930787088</v>
      </c>
      <c r="FD319" s="158">
        <v>0.90739151930787088</v>
      </c>
      <c r="FO319" s="151">
        <v>77.97</v>
      </c>
      <c r="FQ319" s="156"/>
      <c r="GC319" s="158"/>
      <c r="GD319" s="158"/>
      <c r="GE319" s="158"/>
      <c r="GF319" s="158"/>
      <c r="GG319" s="158"/>
      <c r="GH319" s="158">
        <v>8.1260173119658941E-2</v>
      </c>
      <c r="GI319" s="158">
        <v>0.13180183151112346</v>
      </c>
      <c r="GJ319" s="158">
        <v>9.0156129572954047E-2</v>
      </c>
      <c r="GK319" s="158">
        <v>2.6313607013802587E-2</v>
      </c>
      <c r="GL319" s="158"/>
      <c r="GM319" s="158">
        <v>8.2651264985159512E-2</v>
      </c>
      <c r="GN319" s="158">
        <v>0.13090558277691733</v>
      </c>
      <c r="GO319" s="158">
        <v>9.0828650319143334E-2</v>
      </c>
      <c r="GP319" s="158">
        <v>2.6497643745789667E-2</v>
      </c>
      <c r="GR319" s="152"/>
    </row>
    <row r="320" spans="1:205" s="151" customFormat="1" x14ac:dyDescent="0.2">
      <c r="A320" s="151" t="s">
        <v>453</v>
      </c>
      <c r="B320" s="151" t="s">
        <v>454</v>
      </c>
      <c r="C320" s="151" t="s">
        <v>16</v>
      </c>
      <c r="D320" s="151" t="s">
        <v>22</v>
      </c>
      <c r="E320" s="211" t="s">
        <v>344</v>
      </c>
      <c r="F320" s="151">
        <v>1</v>
      </c>
      <c r="G320" s="151">
        <v>100</v>
      </c>
      <c r="H320" s="151" t="s">
        <v>14</v>
      </c>
      <c r="I320" s="152" t="s">
        <v>50</v>
      </c>
      <c r="J320" s="151">
        <v>12</v>
      </c>
      <c r="L320" s="151" t="s">
        <v>9</v>
      </c>
      <c r="M320" s="151" t="s">
        <v>169</v>
      </c>
      <c r="O320" s="151" t="s">
        <v>54</v>
      </c>
      <c r="P320" s="151" t="s">
        <v>155</v>
      </c>
      <c r="R320" s="151" t="s">
        <v>156</v>
      </c>
      <c r="U320" s="151" t="s">
        <v>156</v>
      </c>
      <c r="X320" s="151" t="s">
        <v>156</v>
      </c>
      <c r="AA320" s="151" t="s">
        <v>42</v>
      </c>
      <c r="AB320" s="151">
        <v>0.9</v>
      </c>
      <c r="AD320" s="151">
        <v>8</v>
      </c>
      <c r="AE320" s="151">
        <v>0.1</v>
      </c>
      <c r="AF320" s="151">
        <v>5</v>
      </c>
      <c r="AH320" s="151">
        <v>100</v>
      </c>
      <c r="AI320" s="151">
        <v>0</v>
      </c>
      <c r="AJ320" s="151">
        <v>1</v>
      </c>
      <c r="AL320" s="151">
        <v>100</v>
      </c>
      <c r="AM320" s="151">
        <v>1</v>
      </c>
      <c r="AO320" s="151">
        <v>1</v>
      </c>
      <c r="AP320" s="151">
        <v>1</v>
      </c>
      <c r="AQ320" s="151">
        <v>2</v>
      </c>
      <c r="AS320" s="151">
        <v>2</v>
      </c>
      <c r="AT320" s="151">
        <v>1</v>
      </c>
      <c r="AV320" s="152" t="s">
        <v>188</v>
      </c>
      <c r="AW320" s="151" t="s">
        <v>456</v>
      </c>
      <c r="AX320" s="151">
        <v>-106</v>
      </c>
      <c r="AY320" s="151">
        <v>1</v>
      </c>
      <c r="AZ320" s="151" t="s">
        <v>457</v>
      </c>
      <c r="BA320" s="151" t="s">
        <v>163</v>
      </c>
      <c r="BB320" s="151" t="s">
        <v>348</v>
      </c>
      <c r="BC320" s="151">
        <v>30</v>
      </c>
      <c r="BD320" s="151">
        <v>1</v>
      </c>
      <c r="BE320" s="151">
        <v>60</v>
      </c>
      <c r="BF320" s="151" t="s">
        <v>242</v>
      </c>
      <c r="BG320" s="151">
        <v>60</v>
      </c>
      <c r="BH320" s="151">
        <v>1</v>
      </c>
      <c r="BI320" s="151">
        <v>65536</v>
      </c>
      <c r="BJ320" s="151">
        <v>0.105</v>
      </c>
      <c r="BK320" s="151">
        <v>1.5</v>
      </c>
      <c r="BL320" s="151">
        <v>0.5</v>
      </c>
      <c r="BN320" s="151">
        <v>2</v>
      </c>
      <c r="BO320" s="151">
        <v>-4</v>
      </c>
      <c r="BP320" s="151">
        <v>4</v>
      </c>
      <c r="BQ320" s="151">
        <v>15</v>
      </c>
      <c r="BR320" s="151" t="s">
        <v>203</v>
      </c>
      <c r="CH320" s="153" t="s">
        <v>191</v>
      </c>
      <c r="CJ320" s="151">
        <v>1</v>
      </c>
      <c r="CK320" s="155" t="s">
        <v>41</v>
      </c>
      <c r="CL320" s="151">
        <v>60</v>
      </c>
      <c r="CM320" s="151">
        <v>1</v>
      </c>
      <c r="CN320" s="151">
        <v>100</v>
      </c>
      <c r="CO320" s="151">
        <v>0</v>
      </c>
      <c r="CP320" s="151">
        <v>1</v>
      </c>
      <c r="CQ320" s="151">
        <v>1</v>
      </c>
      <c r="CS320" s="151">
        <v>0</v>
      </c>
      <c r="CT320" s="151">
        <v>0</v>
      </c>
      <c r="CU320" s="151">
        <v>0</v>
      </c>
      <c r="CV320" s="151">
        <v>10</v>
      </c>
      <c r="CW320" s="151">
        <v>99</v>
      </c>
      <c r="EA320" s="153" t="s">
        <v>191</v>
      </c>
      <c r="EC320" s="152" t="s">
        <v>479</v>
      </c>
      <c r="EH320" s="151">
        <v>2</v>
      </c>
      <c r="EJ320" s="159" t="s">
        <v>477</v>
      </c>
      <c r="EK320" s="151" t="s">
        <v>480</v>
      </c>
      <c r="EN320" s="138" t="s">
        <v>92</v>
      </c>
      <c r="EP320" s="151" t="s">
        <v>333</v>
      </c>
      <c r="EX320" s="151" t="s">
        <v>158</v>
      </c>
      <c r="EY320" s="151">
        <v>13</v>
      </c>
      <c r="FA320" s="151">
        <v>13</v>
      </c>
      <c r="FC320" s="158">
        <v>0.90039924034606456</v>
      </c>
      <c r="FD320" s="158">
        <v>0.90039924034606456</v>
      </c>
      <c r="FO320" s="151">
        <v>77.89</v>
      </c>
      <c r="FQ320" s="156"/>
      <c r="GC320" s="158"/>
      <c r="GD320" s="158"/>
      <c r="GE320" s="158"/>
      <c r="GF320" s="158"/>
      <c r="GG320" s="158"/>
      <c r="GH320" s="158">
        <v>8.5320245677972473E-2</v>
      </c>
      <c r="GI320" s="158">
        <v>0.14069252428908452</v>
      </c>
      <c r="GJ320" s="158">
        <v>9.369270946355468E-2</v>
      </c>
      <c r="GK320" s="158">
        <v>1.9765811662026289E-2</v>
      </c>
      <c r="GL320" s="158"/>
      <c r="GM320" s="158">
        <v>8.6577555714230647E-2</v>
      </c>
      <c r="GN320" s="158">
        <v>0.13999441468430274</v>
      </c>
      <c r="GO320" s="158">
        <v>9.244775103076186E-2</v>
      </c>
      <c r="GP320" s="158">
        <v>2.3155484212422417E-2</v>
      </c>
      <c r="GR320" s="152"/>
    </row>
    <row r="321" spans="1:200" s="151" customFormat="1" x14ac:dyDescent="0.2">
      <c r="A321" s="151" t="s">
        <v>453</v>
      </c>
      <c r="B321" s="151" t="s">
        <v>454</v>
      </c>
      <c r="C321" s="151" t="s">
        <v>16</v>
      </c>
      <c r="D321" s="151" t="s">
        <v>22</v>
      </c>
      <c r="E321" s="211" t="s">
        <v>344</v>
      </c>
      <c r="F321" s="151">
        <v>1</v>
      </c>
      <c r="G321" s="151">
        <v>100</v>
      </c>
      <c r="H321" s="151" t="s">
        <v>14</v>
      </c>
      <c r="I321" s="152" t="s">
        <v>50</v>
      </c>
      <c r="J321" s="151">
        <v>12</v>
      </c>
      <c r="L321" s="151" t="s">
        <v>9</v>
      </c>
      <c r="M321" s="151" t="s">
        <v>169</v>
      </c>
      <c r="O321" s="151" t="s">
        <v>54</v>
      </c>
      <c r="P321" s="151" t="s">
        <v>155</v>
      </c>
      <c r="R321" s="151" t="s">
        <v>156</v>
      </c>
      <c r="U321" s="151" t="s">
        <v>156</v>
      </c>
      <c r="X321" s="151" t="s">
        <v>156</v>
      </c>
      <c r="AA321" s="151" t="s">
        <v>42</v>
      </c>
      <c r="AB321" s="151">
        <v>0.9</v>
      </c>
      <c r="AD321" s="151">
        <v>8</v>
      </c>
      <c r="AE321" s="151">
        <v>0.1</v>
      </c>
      <c r="AF321" s="151">
        <v>5</v>
      </c>
      <c r="AH321" s="151">
        <v>100</v>
      </c>
      <c r="AI321" s="151">
        <v>0</v>
      </c>
      <c r="AJ321" s="151">
        <v>1</v>
      </c>
      <c r="AL321" s="151">
        <v>100</v>
      </c>
      <c r="AM321" s="151">
        <v>1</v>
      </c>
      <c r="AO321" s="151">
        <v>1</v>
      </c>
      <c r="AP321" s="151">
        <v>1</v>
      </c>
      <c r="AQ321" s="151">
        <v>2</v>
      </c>
      <c r="AS321" s="151">
        <v>2</v>
      </c>
      <c r="AT321" s="151">
        <v>1</v>
      </c>
      <c r="AV321" s="152" t="s">
        <v>188</v>
      </c>
      <c r="AW321" s="151" t="s">
        <v>456</v>
      </c>
      <c r="AX321" s="151">
        <v>-106</v>
      </c>
      <c r="AY321" s="151">
        <v>1</v>
      </c>
      <c r="AZ321" s="151" t="s">
        <v>457</v>
      </c>
      <c r="BA321" s="151" t="s">
        <v>163</v>
      </c>
      <c r="BB321" s="151" t="s">
        <v>348</v>
      </c>
      <c r="BC321" s="151">
        <v>30</v>
      </c>
      <c r="BD321" s="151">
        <v>1</v>
      </c>
      <c r="BE321" s="151">
        <v>60</v>
      </c>
      <c r="BF321" s="151" t="s">
        <v>242</v>
      </c>
      <c r="BG321" s="151">
        <v>60</v>
      </c>
      <c r="BH321" s="151">
        <v>1</v>
      </c>
      <c r="BI321" s="151">
        <v>65536</v>
      </c>
      <c r="BJ321" s="151">
        <v>0.105</v>
      </c>
      <c r="BK321" s="151">
        <v>1.5</v>
      </c>
      <c r="BL321" s="151">
        <v>0.5</v>
      </c>
      <c r="BN321" s="151">
        <v>2</v>
      </c>
      <c r="BO321" s="151">
        <v>-4</v>
      </c>
      <c r="BP321" s="151">
        <v>4</v>
      </c>
      <c r="BQ321" s="151">
        <v>15</v>
      </c>
      <c r="BR321" s="151" t="s">
        <v>203</v>
      </c>
      <c r="CH321" s="153" t="s">
        <v>191</v>
      </c>
      <c r="CJ321" s="151">
        <v>1</v>
      </c>
      <c r="CK321" s="155" t="s">
        <v>41</v>
      </c>
      <c r="CL321" s="151">
        <v>60</v>
      </c>
      <c r="CM321" s="151">
        <v>1</v>
      </c>
      <c r="CN321" s="151">
        <v>100</v>
      </c>
      <c r="CO321" s="151">
        <v>0</v>
      </c>
      <c r="CP321" s="151">
        <v>1</v>
      </c>
      <c r="CQ321" s="151">
        <v>1</v>
      </c>
      <c r="CS321" s="151">
        <v>0</v>
      </c>
      <c r="CT321" s="151">
        <v>0</v>
      </c>
      <c r="CU321" s="151">
        <v>0</v>
      </c>
      <c r="CV321" s="151">
        <v>10</v>
      </c>
      <c r="CW321" s="151">
        <v>99</v>
      </c>
      <c r="EA321" s="153" t="s">
        <v>191</v>
      </c>
      <c r="EC321" s="152" t="s">
        <v>87</v>
      </c>
      <c r="EL321" s="151" t="s">
        <v>481</v>
      </c>
      <c r="EM321" s="151" t="s">
        <v>482</v>
      </c>
      <c r="EN321" s="138" t="s">
        <v>92</v>
      </c>
      <c r="EP321" s="151" t="s">
        <v>333</v>
      </c>
      <c r="EX321" s="151" t="s">
        <v>158</v>
      </c>
      <c r="EY321" s="151">
        <v>13</v>
      </c>
      <c r="FA321" s="151">
        <v>13</v>
      </c>
      <c r="FC321" s="158">
        <v>0.90286364000844055</v>
      </c>
      <c r="FD321" s="158">
        <v>0.90286364000844055</v>
      </c>
      <c r="FO321" s="151">
        <v>78.239999999999995</v>
      </c>
      <c r="FQ321" s="156"/>
      <c r="GC321" s="158"/>
      <c r="GD321" s="158"/>
      <c r="GE321" s="158"/>
      <c r="GF321" s="158"/>
      <c r="GG321" s="158"/>
      <c r="GH321" s="158">
        <v>0.12862034605581163</v>
      </c>
      <c r="GI321" s="158">
        <v>0.1797579970066715</v>
      </c>
      <c r="GJ321" s="158">
        <v>0.14122655063267453</v>
      </c>
      <c r="GK321" s="158">
        <v>5.7386805678968478E-2</v>
      </c>
      <c r="GL321" s="158"/>
      <c r="GM321" s="158">
        <v>0.12947673319395214</v>
      </c>
      <c r="GN321" s="158">
        <v>0.17958719439437398</v>
      </c>
      <c r="GO321" s="158">
        <v>0.14072332926765385</v>
      </c>
      <c r="GP321" s="158">
        <v>5.3788772660944617E-2</v>
      </c>
      <c r="GR321" s="152"/>
    </row>
    <row r="322" spans="1:200" s="151" customFormat="1" x14ac:dyDescent="0.2">
      <c r="A322" s="151" t="s">
        <v>453</v>
      </c>
      <c r="B322" s="151" t="s">
        <v>454</v>
      </c>
      <c r="C322" s="151" t="s">
        <v>16</v>
      </c>
      <c r="D322" s="151" t="s">
        <v>22</v>
      </c>
      <c r="E322" s="211" t="s">
        <v>344</v>
      </c>
      <c r="F322" s="151">
        <v>1</v>
      </c>
      <c r="G322" s="151">
        <v>100</v>
      </c>
      <c r="H322" s="151" t="s">
        <v>14</v>
      </c>
      <c r="I322" s="152" t="s">
        <v>50</v>
      </c>
      <c r="J322" s="151">
        <v>12</v>
      </c>
      <c r="L322" s="151" t="s">
        <v>9</v>
      </c>
      <c r="M322" s="151" t="s">
        <v>169</v>
      </c>
      <c r="O322" s="151" t="s">
        <v>54</v>
      </c>
      <c r="P322" s="151" t="s">
        <v>155</v>
      </c>
      <c r="R322" s="151" t="s">
        <v>156</v>
      </c>
      <c r="U322" s="151" t="s">
        <v>156</v>
      </c>
      <c r="X322" s="151" t="s">
        <v>156</v>
      </c>
      <c r="AA322" s="151" t="s">
        <v>42</v>
      </c>
      <c r="AB322" s="151">
        <v>0.9</v>
      </c>
      <c r="AD322" s="151">
        <v>8</v>
      </c>
      <c r="AE322" s="151">
        <v>0.1</v>
      </c>
      <c r="AF322" s="151">
        <v>5</v>
      </c>
      <c r="AH322" s="151">
        <v>100</v>
      </c>
      <c r="AI322" s="151">
        <v>0</v>
      </c>
      <c r="AJ322" s="151">
        <v>1</v>
      </c>
      <c r="AL322" s="151">
        <v>100</v>
      </c>
      <c r="AM322" s="151">
        <v>1</v>
      </c>
      <c r="AO322" s="151">
        <v>1</v>
      </c>
      <c r="AP322" s="151">
        <v>1</v>
      </c>
      <c r="AQ322" s="151">
        <v>2</v>
      </c>
      <c r="AS322" s="151">
        <v>2</v>
      </c>
      <c r="AT322" s="151">
        <v>1</v>
      </c>
      <c r="AV322" s="152" t="s">
        <v>188</v>
      </c>
      <c r="AW322" s="151" t="s">
        <v>456</v>
      </c>
      <c r="AX322" s="151">
        <v>-106</v>
      </c>
      <c r="AY322" s="151">
        <v>1</v>
      </c>
      <c r="AZ322" s="151" t="s">
        <v>457</v>
      </c>
      <c r="BA322" s="151" t="s">
        <v>163</v>
      </c>
      <c r="BB322" s="151" t="s">
        <v>483</v>
      </c>
      <c r="BC322" s="151">
        <v>45</v>
      </c>
      <c r="BD322" s="151">
        <v>1</v>
      </c>
      <c r="BE322" s="151">
        <v>60</v>
      </c>
      <c r="BF322" s="151" t="s">
        <v>242</v>
      </c>
      <c r="BG322" s="151">
        <v>60</v>
      </c>
      <c r="BH322" s="151">
        <v>1</v>
      </c>
      <c r="BI322" s="151">
        <v>98304</v>
      </c>
      <c r="BJ322" s="151">
        <v>0.105</v>
      </c>
      <c r="BK322" s="151">
        <v>1.5</v>
      </c>
      <c r="BL322" s="151">
        <v>0.5</v>
      </c>
      <c r="BN322" s="151">
        <v>2</v>
      </c>
      <c r="BO322" s="151">
        <v>-4</v>
      </c>
      <c r="BP322" s="151">
        <v>4</v>
      </c>
      <c r="BQ322" s="151">
        <v>10</v>
      </c>
      <c r="BR322" s="151" t="s">
        <v>203</v>
      </c>
      <c r="CH322" s="153" t="s">
        <v>191</v>
      </c>
      <c r="CJ322" s="151">
        <v>1</v>
      </c>
      <c r="CK322" s="155" t="s">
        <v>41</v>
      </c>
      <c r="CL322" s="151">
        <v>60</v>
      </c>
      <c r="CM322" s="151">
        <v>1</v>
      </c>
      <c r="CN322" s="151">
        <v>100</v>
      </c>
      <c r="CO322" s="151">
        <v>0</v>
      </c>
      <c r="CP322" s="151">
        <v>1</v>
      </c>
      <c r="CQ322" s="151">
        <v>1</v>
      </c>
      <c r="CS322" s="151">
        <v>0</v>
      </c>
      <c r="CT322" s="151">
        <v>0</v>
      </c>
      <c r="CU322" s="151">
        <v>0</v>
      </c>
      <c r="CV322" s="151">
        <v>10</v>
      </c>
      <c r="CW322" s="151">
        <v>99</v>
      </c>
      <c r="CY322" s="155" t="s">
        <v>98</v>
      </c>
      <c r="CZ322" s="151">
        <v>60</v>
      </c>
      <c r="DA322" s="151">
        <v>1</v>
      </c>
      <c r="DB322" s="151">
        <v>21845</v>
      </c>
      <c r="DC322" s="151">
        <v>0.105</v>
      </c>
      <c r="DD322" s="151">
        <v>1.5</v>
      </c>
      <c r="DE322" s="151">
        <v>0.5</v>
      </c>
      <c r="DG322" s="151">
        <v>0</v>
      </c>
      <c r="DH322" s="151">
        <v>0</v>
      </c>
      <c r="DI322" s="151">
        <v>0</v>
      </c>
      <c r="DJ322" s="151">
        <v>60</v>
      </c>
      <c r="DK322" s="161" t="s">
        <v>203</v>
      </c>
      <c r="EA322" s="153" t="s">
        <v>191</v>
      </c>
      <c r="EC322" s="147" t="s">
        <v>190</v>
      </c>
      <c r="EN322" s="138" t="s">
        <v>92</v>
      </c>
      <c r="EP322" s="151" t="s">
        <v>333</v>
      </c>
      <c r="EX322" s="151" t="s">
        <v>158</v>
      </c>
      <c r="EY322" s="151">
        <v>7</v>
      </c>
      <c r="FA322" s="151">
        <v>7</v>
      </c>
      <c r="FC322" s="158">
        <v>0.91749999999999998</v>
      </c>
      <c r="FD322" s="158">
        <v>0.91749999999999998</v>
      </c>
      <c r="FO322" s="151">
        <v>47.52</v>
      </c>
      <c r="GC322" s="156"/>
      <c r="GD322" s="156"/>
      <c r="GE322" s="156"/>
      <c r="GF322" s="156"/>
      <c r="GH322" s="156" t="s">
        <v>475</v>
      </c>
      <c r="GI322" s="156" t="s">
        <v>475</v>
      </c>
      <c r="GJ322" s="156" t="s">
        <v>475</v>
      </c>
      <c r="GK322" s="156" t="s">
        <v>475</v>
      </c>
      <c r="GM322" s="156" t="s">
        <v>475</v>
      </c>
      <c r="GN322" s="156" t="s">
        <v>475</v>
      </c>
      <c r="GO322" s="156" t="s">
        <v>475</v>
      </c>
      <c r="GP322" s="156" t="s">
        <v>475</v>
      </c>
      <c r="GR322" s="152"/>
    </row>
    <row r="323" spans="1:200" s="151" customFormat="1" x14ac:dyDescent="0.2">
      <c r="A323" s="151" t="s">
        <v>453</v>
      </c>
      <c r="B323" s="151" t="s">
        <v>454</v>
      </c>
      <c r="C323" s="151" t="s">
        <v>16</v>
      </c>
      <c r="D323" s="151" t="s">
        <v>22</v>
      </c>
      <c r="E323" s="211" t="s">
        <v>344</v>
      </c>
      <c r="F323" s="151">
        <v>1</v>
      </c>
      <c r="G323" s="151">
        <v>100</v>
      </c>
      <c r="H323" s="151" t="s">
        <v>14</v>
      </c>
      <c r="I323" s="152" t="s">
        <v>50</v>
      </c>
      <c r="J323" s="151">
        <v>12</v>
      </c>
      <c r="L323" s="151" t="s">
        <v>9</v>
      </c>
      <c r="M323" s="151" t="s">
        <v>169</v>
      </c>
      <c r="O323" s="151" t="s">
        <v>54</v>
      </c>
      <c r="P323" s="151" t="s">
        <v>155</v>
      </c>
      <c r="R323" s="151" t="s">
        <v>156</v>
      </c>
      <c r="U323" s="151" t="s">
        <v>156</v>
      </c>
      <c r="X323" s="151" t="s">
        <v>156</v>
      </c>
      <c r="AA323" s="151" t="s">
        <v>42</v>
      </c>
      <c r="AB323" s="151">
        <v>0.9</v>
      </c>
      <c r="AD323" s="151">
        <v>8</v>
      </c>
      <c r="AE323" s="151">
        <v>0.1</v>
      </c>
      <c r="AF323" s="151">
        <v>5</v>
      </c>
      <c r="AH323" s="151">
        <v>100</v>
      </c>
      <c r="AI323" s="151">
        <v>0</v>
      </c>
      <c r="AJ323" s="151">
        <v>1</v>
      </c>
      <c r="AL323" s="151">
        <v>100</v>
      </c>
      <c r="AM323" s="151">
        <v>1</v>
      </c>
      <c r="AO323" s="151">
        <v>1</v>
      </c>
      <c r="AP323" s="151">
        <v>1</v>
      </c>
      <c r="AQ323" s="151">
        <v>2</v>
      </c>
      <c r="AS323" s="151">
        <v>2</v>
      </c>
      <c r="AT323" s="151">
        <v>1</v>
      </c>
      <c r="AV323" s="152" t="s">
        <v>188</v>
      </c>
      <c r="AW323" s="151" t="s">
        <v>456</v>
      </c>
      <c r="AX323" s="151">
        <v>-106</v>
      </c>
      <c r="AY323" s="151">
        <v>1</v>
      </c>
      <c r="AZ323" s="151" t="s">
        <v>457</v>
      </c>
      <c r="BA323" s="151" t="s">
        <v>163</v>
      </c>
      <c r="BB323" s="151" t="s">
        <v>483</v>
      </c>
      <c r="BC323" s="151">
        <v>45</v>
      </c>
      <c r="BD323" s="151">
        <v>1</v>
      </c>
      <c r="BE323" s="151">
        <v>60</v>
      </c>
      <c r="BF323" s="151" t="s">
        <v>242</v>
      </c>
      <c r="BG323" s="151">
        <v>60</v>
      </c>
      <c r="BH323" s="151">
        <v>1</v>
      </c>
      <c r="BI323" s="151">
        <v>98304</v>
      </c>
      <c r="BJ323" s="151">
        <v>0.105</v>
      </c>
      <c r="BK323" s="151">
        <v>1.5</v>
      </c>
      <c r="BL323" s="151">
        <v>0.5</v>
      </c>
      <c r="BN323" s="151">
        <v>2</v>
      </c>
      <c r="BO323" s="151">
        <v>-4</v>
      </c>
      <c r="BP323" s="151">
        <v>4</v>
      </c>
      <c r="BQ323" s="151">
        <v>10</v>
      </c>
      <c r="BR323" s="151" t="s">
        <v>203</v>
      </c>
      <c r="CH323" s="153" t="s">
        <v>191</v>
      </c>
      <c r="CJ323" s="151">
        <v>2</v>
      </c>
      <c r="CK323" s="155" t="s">
        <v>41</v>
      </c>
      <c r="CL323" s="151">
        <v>60</v>
      </c>
      <c r="CM323" s="151">
        <v>1</v>
      </c>
      <c r="CN323" s="151">
        <v>100</v>
      </c>
      <c r="CO323" s="151">
        <v>0</v>
      </c>
      <c r="CP323" s="151">
        <v>1</v>
      </c>
      <c r="CQ323" s="151">
        <v>1</v>
      </c>
      <c r="CS323" s="151">
        <v>0</v>
      </c>
      <c r="CT323" s="151">
        <v>0</v>
      </c>
      <c r="CU323" s="151">
        <v>0</v>
      </c>
      <c r="CV323" s="151">
        <v>10</v>
      </c>
      <c r="CW323" s="151">
        <v>99</v>
      </c>
      <c r="CY323" s="155" t="s">
        <v>98</v>
      </c>
      <c r="CZ323" s="151">
        <v>60</v>
      </c>
      <c r="DA323" s="151">
        <v>1</v>
      </c>
      <c r="DB323" s="151">
        <v>21845</v>
      </c>
      <c r="DC323" s="151">
        <v>0.105</v>
      </c>
      <c r="DD323" s="151">
        <v>1.5</v>
      </c>
      <c r="DE323" s="151">
        <v>0.5</v>
      </c>
      <c r="DG323" s="151">
        <v>0</v>
      </c>
      <c r="DH323" s="151">
        <v>0</v>
      </c>
      <c r="DI323" s="151">
        <v>0</v>
      </c>
      <c r="DJ323" s="151">
        <v>60</v>
      </c>
      <c r="DK323" s="161" t="s">
        <v>203</v>
      </c>
      <c r="EA323" s="153" t="s">
        <v>191</v>
      </c>
      <c r="EC323" s="147" t="s">
        <v>36</v>
      </c>
      <c r="ED323" s="151">
        <v>10</v>
      </c>
      <c r="EE323" s="151">
        <v>5</v>
      </c>
      <c r="EF323" s="151">
        <v>5</v>
      </c>
      <c r="EN323" s="138" t="s">
        <v>92</v>
      </c>
      <c r="EP323" s="151" t="s">
        <v>333</v>
      </c>
      <c r="EX323" s="151" t="s">
        <v>158</v>
      </c>
      <c r="EY323" s="151">
        <v>7</v>
      </c>
      <c r="FA323" s="151">
        <v>7</v>
      </c>
      <c r="FC323" s="158">
        <v>0.68006035722627201</v>
      </c>
      <c r="FD323" s="158">
        <v>0.68006035722627201</v>
      </c>
      <c r="FO323" s="151">
        <v>50.51</v>
      </c>
      <c r="GC323" s="158"/>
      <c r="GD323" s="158"/>
      <c r="GE323" s="158"/>
      <c r="GF323" s="158"/>
      <c r="GG323" s="158"/>
      <c r="GH323" s="158">
        <v>5.730756001420001E-2</v>
      </c>
      <c r="GI323" s="158">
        <v>9.6307958889250589E-2</v>
      </c>
      <c r="GJ323" s="158">
        <v>5.087431167876999E-2</v>
      </c>
      <c r="GK323" s="158">
        <v>4.7188228701578017E-2</v>
      </c>
      <c r="GL323" s="158"/>
      <c r="GM323" s="158">
        <v>5.491375944512078E-2</v>
      </c>
      <c r="GN323" s="158">
        <v>9.5580159433126699E-2</v>
      </c>
      <c r="GO323" s="158">
        <v>4.6024510801670915E-2</v>
      </c>
      <c r="GP323" s="158">
        <v>4.7526748842704802E-2</v>
      </c>
      <c r="GR323" s="152"/>
    </row>
    <row r="324" spans="1:200" s="151" customFormat="1" x14ac:dyDescent="0.2">
      <c r="A324" s="151" t="s">
        <v>453</v>
      </c>
      <c r="B324" s="151" t="s">
        <v>454</v>
      </c>
      <c r="C324" s="151" t="s">
        <v>16</v>
      </c>
      <c r="D324" s="151" t="s">
        <v>22</v>
      </c>
      <c r="E324" s="211" t="s">
        <v>344</v>
      </c>
      <c r="F324" s="151">
        <v>1</v>
      </c>
      <c r="G324" s="151">
        <v>100</v>
      </c>
      <c r="H324" s="151" t="s">
        <v>14</v>
      </c>
      <c r="I324" s="152" t="s">
        <v>50</v>
      </c>
      <c r="J324" s="151">
        <v>12</v>
      </c>
      <c r="L324" s="151" t="s">
        <v>9</v>
      </c>
      <c r="M324" s="151" t="s">
        <v>169</v>
      </c>
      <c r="O324" s="151" t="s">
        <v>54</v>
      </c>
      <c r="P324" s="151" t="s">
        <v>155</v>
      </c>
      <c r="R324" s="151" t="s">
        <v>156</v>
      </c>
      <c r="U324" s="151" t="s">
        <v>156</v>
      </c>
      <c r="X324" s="151" t="s">
        <v>156</v>
      </c>
      <c r="AA324" s="151" t="s">
        <v>42</v>
      </c>
      <c r="AB324" s="151">
        <v>0.9</v>
      </c>
      <c r="AD324" s="151">
        <v>8</v>
      </c>
      <c r="AE324" s="151">
        <v>0.1</v>
      </c>
      <c r="AF324" s="151">
        <v>5</v>
      </c>
      <c r="AH324" s="151">
        <v>100</v>
      </c>
      <c r="AI324" s="151">
        <v>0</v>
      </c>
      <c r="AJ324" s="151">
        <v>1</v>
      </c>
      <c r="AL324" s="151">
        <v>100</v>
      </c>
      <c r="AM324" s="151">
        <v>1</v>
      </c>
      <c r="AO324" s="151">
        <v>1</v>
      </c>
      <c r="AP324" s="151">
        <v>1</v>
      </c>
      <c r="AQ324" s="151">
        <v>2</v>
      </c>
      <c r="AS324" s="151">
        <v>2</v>
      </c>
      <c r="AT324" s="151">
        <v>1</v>
      </c>
      <c r="AV324" s="152" t="s">
        <v>188</v>
      </c>
      <c r="AW324" s="151" t="s">
        <v>456</v>
      </c>
      <c r="AX324" s="151">
        <v>-106</v>
      </c>
      <c r="AY324" s="151">
        <v>1</v>
      </c>
      <c r="AZ324" s="151" t="s">
        <v>457</v>
      </c>
      <c r="BA324" s="151" t="s">
        <v>163</v>
      </c>
      <c r="BB324" s="151" t="s">
        <v>483</v>
      </c>
      <c r="BC324" s="151">
        <v>45</v>
      </c>
      <c r="BD324" s="151">
        <v>1</v>
      </c>
      <c r="BE324" s="151">
        <v>60</v>
      </c>
      <c r="BF324" s="151" t="s">
        <v>242</v>
      </c>
      <c r="BG324" s="151">
        <v>60</v>
      </c>
      <c r="BH324" s="151">
        <v>1</v>
      </c>
      <c r="BI324" s="151">
        <v>98304</v>
      </c>
      <c r="BJ324" s="151">
        <v>0.105</v>
      </c>
      <c r="BK324" s="151">
        <v>1.5</v>
      </c>
      <c r="BL324" s="151">
        <v>0.5</v>
      </c>
      <c r="BN324" s="151">
        <v>2</v>
      </c>
      <c r="BO324" s="151">
        <v>-4</v>
      </c>
      <c r="BP324" s="151">
        <v>4</v>
      </c>
      <c r="BQ324" s="151">
        <v>10</v>
      </c>
      <c r="BR324" s="151" t="s">
        <v>203</v>
      </c>
      <c r="CH324" s="153" t="s">
        <v>191</v>
      </c>
      <c r="CJ324" s="151">
        <v>2</v>
      </c>
      <c r="CK324" s="155" t="s">
        <v>41</v>
      </c>
      <c r="CL324" s="151">
        <v>60</v>
      </c>
      <c r="CM324" s="151">
        <v>1</v>
      </c>
      <c r="CN324" s="151">
        <v>100</v>
      </c>
      <c r="CO324" s="151">
        <v>0</v>
      </c>
      <c r="CP324" s="151">
        <v>1</v>
      </c>
      <c r="CQ324" s="151">
        <v>1</v>
      </c>
      <c r="CS324" s="151">
        <v>0</v>
      </c>
      <c r="CT324" s="151">
        <v>0</v>
      </c>
      <c r="CU324" s="151">
        <v>0</v>
      </c>
      <c r="CV324" s="151">
        <v>10</v>
      </c>
      <c r="CW324" s="151">
        <v>99</v>
      </c>
      <c r="CY324" s="155" t="s">
        <v>98</v>
      </c>
      <c r="CZ324" s="151">
        <v>60</v>
      </c>
      <c r="DA324" s="151">
        <v>1</v>
      </c>
      <c r="DB324" s="151">
        <v>21845</v>
      </c>
      <c r="DC324" s="151">
        <v>0.105</v>
      </c>
      <c r="DD324" s="151">
        <v>1.5</v>
      </c>
      <c r="DE324" s="151">
        <v>0.5</v>
      </c>
      <c r="DG324" s="151">
        <v>0</v>
      </c>
      <c r="DH324" s="151">
        <v>0</v>
      </c>
      <c r="DI324" s="151">
        <v>0</v>
      </c>
      <c r="DJ324" s="151">
        <v>60</v>
      </c>
      <c r="DK324" s="161" t="s">
        <v>203</v>
      </c>
      <c r="EA324" s="153" t="s">
        <v>191</v>
      </c>
      <c r="EC324" s="152" t="s">
        <v>476</v>
      </c>
      <c r="EH324" s="151">
        <v>2</v>
      </c>
      <c r="EJ324" s="159" t="s">
        <v>477</v>
      </c>
      <c r="EK324" s="151" t="s">
        <v>478</v>
      </c>
      <c r="EM324" s="151" t="s">
        <v>481</v>
      </c>
      <c r="EN324" s="138" t="s">
        <v>92</v>
      </c>
      <c r="EP324" s="151" t="s">
        <v>333</v>
      </c>
      <c r="EX324" s="151" t="s">
        <v>158</v>
      </c>
      <c r="EY324" s="151">
        <v>7</v>
      </c>
      <c r="FA324" s="151">
        <v>7</v>
      </c>
      <c r="FC324" s="158">
        <v>0.88932897146861056</v>
      </c>
      <c r="FD324" s="158">
        <v>0.88932897146861056</v>
      </c>
      <c r="FO324" s="151">
        <v>47.79</v>
      </c>
      <c r="GC324" s="158"/>
      <c r="GD324" s="158"/>
      <c r="GE324" s="158"/>
      <c r="GF324" s="158"/>
      <c r="GG324" s="158"/>
      <c r="GH324" s="158">
        <v>9.3324357184505935E-2</v>
      </c>
      <c r="GI324" s="158">
        <v>0.11976834637507716</v>
      </c>
      <c r="GJ324" s="158">
        <v>9.6529954300424547E-2</v>
      </c>
      <c r="GK324" s="158">
        <v>5.5455679332688024E-2</v>
      </c>
      <c r="GL324" s="158"/>
      <c r="GM324" s="158">
        <v>9.2929422842837783E-2</v>
      </c>
      <c r="GN324" s="158">
        <v>0.11969195945280975</v>
      </c>
      <c r="GO324" s="158">
        <v>9.6933068667965139E-2</v>
      </c>
      <c r="GP324" s="158">
        <v>5.0675314815514683E-2</v>
      </c>
      <c r="GR324" s="152"/>
    </row>
    <row r="325" spans="1:200" s="151" customFormat="1" x14ac:dyDescent="0.2">
      <c r="A325" s="151" t="s">
        <v>453</v>
      </c>
      <c r="B325" s="151" t="s">
        <v>454</v>
      </c>
      <c r="C325" s="151" t="s">
        <v>16</v>
      </c>
      <c r="D325" s="151" t="s">
        <v>22</v>
      </c>
      <c r="E325" s="211" t="s">
        <v>344</v>
      </c>
      <c r="F325" s="151">
        <v>1</v>
      </c>
      <c r="G325" s="151">
        <v>100</v>
      </c>
      <c r="H325" s="151" t="s">
        <v>14</v>
      </c>
      <c r="I325" s="152" t="s">
        <v>50</v>
      </c>
      <c r="J325" s="151">
        <v>12</v>
      </c>
      <c r="L325" s="151" t="s">
        <v>9</v>
      </c>
      <c r="M325" s="151" t="s">
        <v>169</v>
      </c>
      <c r="O325" s="151" t="s">
        <v>54</v>
      </c>
      <c r="P325" s="151" t="s">
        <v>155</v>
      </c>
      <c r="R325" s="151" t="s">
        <v>156</v>
      </c>
      <c r="U325" s="151" t="s">
        <v>156</v>
      </c>
      <c r="X325" s="151" t="s">
        <v>156</v>
      </c>
      <c r="AA325" s="151" t="s">
        <v>42</v>
      </c>
      <c r="AB325" s="151">
        <v>0.9</v>
      </c>
      <c r="AD325" s="151">
        <v>8</v>
      </c>
      <c r="AE325" s="151">
        <v>0.1</v>
      </c>
      <c r="AF325" s="151">
        <v>5</v>
      </c>
      <c r="AH325" s="151">
        <v>100</v>
      </c>
      <c r="AI325" s="151">
        <v>0</v>
      </c>
      <c r="AJ325" s="151">
        <v>1</v>
      </c>
      <c r="AL325" s="151">
        <v>100</v>
      </c>
      <c r="AM325" s="151">
        <v>1</v>
      </c>
      <c r="AO325" s="151">
        <v>1</v>
      </c>
      <c r="AP325" s="151">
        <v>1</v>
      </c>
      <c r="AQ325" s="151">
        <v>2</v>
      </c>
      <c r="AS325" s="151">
        <v>2</v>
      </c>
      <c r="AT325" s="151">
        <v>1</v>
      </c>
      <c r="AV325" s="152" t="s">
        <v>188</v>
      </c>
      <c r="AW325" s="151" t="s">
        <v>456</v>
      </c>
      <c r="AX325" s="151">
        <v>-106</v>
      </c>
      <c r="AY325" s="151">
        <v>1</v>
      </c>
      <c r="AZ325" s="151" t="s">
        <v>457</v>
      </c>
      <c r="BA325" s="151" t="s">
        <v>163</v>
      </c>
      <c r="BB325" s="151" t="s">
        <v>483</v>
      </c>
      <c r="BC325" s="151">
        <v>45</v>
      </c>
      <c r="BD325" s="151">
        <v>1</v>
      </c>
      <c r="BE325" s="151">
        <v>60</v>
      </c>
      <c r="BF325" s="151" t="s">
        <v>242</v>
      </c>
      <c r="BG325" s="151">
        <v>60</v>
      </c>
      <c r="BH325" s="151">
        <v>1</v>
      </c>
      <c r="BI325" s="151">
        <v>98304</v>
      </c>
      <c r="BJ325" s="151">
        <v>0.105</v>
      </c>
      <c r="BK325" s="151">
        <v>1.5</v>
      </c>
      <c r="BL325" s="151">
        <v>0.5</v>
      </c>
      <c r="BN325" s="151">
        <v>2</v>
      </c>
      <c r="BO325" s="151">
        <v>-4</v>
      </c>
      <c r="BP325" s="151">
        <v>4</v>
      </c>
      <c r="BQ325" s="151">
        <v>10</v>
      </c>
      <c r="BR325" s="151" t="s">
        <v>203</v>
      </c>
      <c r="CH325" s="153" t="s">
        <v>191</v>
      </c>
      <c r="CJ325" s="151">
        <v>2</v>
      </c>
      <c r="CK325" s="155" t="s">
        <v>41</v>
      </c>
      <c r="CL325" s="151">
        <v>60</v>
      </c>
      <c r="CM325" s="151">
        <v>1</v>
      </c>
      <c r="CN325" s="151">
        <v>100</v>
      </c>
      <c r="CO325" s="151">
        <v>0</v>
      </c>
      <c r="CP325" s="151">
        <v>1</v>
      </c>
      <c r="CQ325" s="151">
        <v>1</v>
      </c>
      <c r="CS325" s="151">
        <v>0</v>
      </c>
      <c r="CT325" s="151">
        <v>0</v>
      </c>
      <c r="CU325" s="151">
        <v>0</v>
      </c>
      <c r="CV325" s="151">
        <v>10</v>
      </c>
      <c r="CW325" s="151">
        <v>99</v>
      </c>
      <c r="CY325" s="155" t="s">
        <v>98</v>
      </c>
      <c r="CZ325" s="151">
        <v>60</v>
      </c>
      <c r="DA325" s="151">
        <v>1</v>
      </c>
      <c r="DB325" s="151">
        <v>21845</v>
      </c>
      <c r="DC325" s="151">
        <v>0.105</v>
      </c>
      <c r="DD325" s="151">
        <v>1.5</v>
      </c>
      <c r="DE325" s="151">
        <v>0.5</v>
      </c>
      <c r="DG325" s="151">
        <v>0</v>
      </c>
      <c r="DH325" s="151">
        <v>0</v>
      </c>
      <c r="DI325" s="151">
        <v>0</v>
      </c>
      <c r="DJ325" s="151">
        <v>60</v>
      </c>
      <c r="DK325" s="161" t="s">
        <v>203</v>
      </c>
      <c r="EA325" s="153" t="s">
        <v>191</v>
      </c>
      <c r="EC325" s="152" t="s">
        <v>479</v>
      </c>
      <c r="EH325" s="151">
        <v>2</v>
      </c>
      <c r="EJ325" s="159" t="s">
        <v>477</v>
      </c>
      <c r="EK325" s="151" t="s">
        <v>480</v>
      </c>
      <c r="EM325" s="151" t="s">
        <v>481</v>
      </c>
      <c r="EN325" s="138" t="s">
        <v>92</v>
      </c>
      <c r="EP325" s="151" t="s">
        <v>333</v>
      </c>
      <c r="EX325" s="151" t="s">
        <v>158</v>
      </c>
      <c r="EY325" s="151">
        <v>7</v>
      </c>
      <c r="FA325" s="151">
        <v>7</v>
      </c>
      <c r="FC325" s="158">
        <v>0.86115845001167812</v>
      </c>
      <c r="FD325" s="158">
        <v>0.86115845001167812</v>
      </c>
      <c r="FO325" s="151">
        <v>47.8</v>
      </c>
      <c r="GC325" s="158"/>
      <c r="GD325" s="158"/>
      <c r="GE325" s="158"/>
      <c r="GF325" s="158"/>
      <c r="GG325" s="158"/>
      <c r="GH325" s="158">
        <v>9.778851972637459E-2</v>
      </c>
      <c r="GI325" s="158">
        <v>0.1240894791137056</v>
      </c>
      <c r="GJ325" s="158">
        <v>0.10227862252561903</v>
      </c>
      <c r="GK325" s="158">
        <v>6.0437348302715854E-2</v>
      </c>
      <c r="GL325" s="158"/>
      <c r="GM325" s="158">
        <v>9.7031303828575388E-2</v>
      </c>
      <c r="GN325" s="158">
        <v>0.12447101663222115</v>
      </c>
      <c r="GO325" s="158">
        <v>0.10282735066356197</v>
      </c>
      <c r="GP325" s="158">
        <v>5.0089477775166702E-2</v>
      </c>
      <c r="GR325" s="152"/>
    </row>
    <row r="326" spans="1:200" s="151" customFormat="1" x14ac:dyDescent="0.2">
      <c r="A326" s="151" t="s">
        <v>453</v>
      </c>
      <c r="B326" s="151" t="s">
        <v>454</v>
      </c>
      <c r="C326" s="151" t="s">
        <v>16</v>
      </c>
      <c r="D326" s="151" t="s">
        <v>22</v>
      </c>
      <c r="E326" s="211" t="s">
        <v>344</v>
      </c>
      <c r="F326" s="151">
        <v>1</v>
      </c>
      <c r="G326" s="151">
        <v>100</v>
      </c>
      <c r="H326" s="151" t="s">
        <v>14</v>
      </c>
      <c r="I326" s="152" t="s">
        <v>50</v>
      </c>
      <c r="J326" s="151">
        <v>12</v>
      </c>
      <c r="L326" s="151" t="s">
        <v>9</v>
      </c>
      <c r="M326" s="151" t="s">
        <v>169</v>
      </c>
      <c r="O326" s="151" t="s">
        <v>54</v>
      </c>
      <c r="P326" s="151" t="s">
        <v>155</v>
      </c>
      <c r="R326" s="151" t="s">
        <v>156</v>
      </c>
      <c r="U326" s="151" t="s">
        <v>156</v>
      </c>
      <c r="X326" s="151" t="s">
        <v>156</v>
      </c>
      <c r="AA326" s="151" t="s">
        <v>42</v>
      </c>
      <c r="AB326" s="151">
        <v>0.9</v>
      </c>
      <c r="AD326" s="151">
        <v>8</v>
      </c>
      <c r="AE326" s="151">
        <v>0.1</v>
      </c>
      <c r="AF326" s="151">
        <v>5</v>
      </c>
      <c r="AH326" s="151">
        <v>100</v>
      </c>
      <c r="AI326" s="151">
        <v>0</v>
      </c>
      <c r="AJ326" s="151">
        <v>1</v>
      </c>
      <c r="AL326" s="151">
        <v>100</v>
      </c>
      <c r="AM326" s="151">
        <v>1</v>
      </c>
      <c r="AO326" s="151">
        <v>1</v>
      </c>
      <c r="AP326" s="151">
        <v>1</v>
      </c>
      <c r="AQ326" s="151">
        <v>2</v>
      </c>
      <c r="AS326" s="151">
        <v>2</v>
      </c>
      <c r="AT326" s="151">
        <v>1</v>
      </c>
      <c r="AV326" s="152" t="s">
        <v>188</v>
      </c>
      <c r="AW326" s="151" t="s">
        <v>456</v>
      </c>
      <c r="AX326" s="151">
        <v>-106</v>
      </c>
      <c r="AY326" s="151">
        <v>1</v>
      </c>
      <c r="AZ326" s="151" t="s">
        <v>457</v>
      </c>
      <c r="BA326" s="151" t="s">
        <v>163</v>
      </c>
      <c r="BB326" s="151" t="s">
        <v>483</v>
      </c>
      <c r="BC326" s="151">
        <v>45</v>
      </c>
      <c r="BD326" s="151">
        <v>1</v>
      </c>
      <c r="BE326" s="151">
        <v>60</v>
      </c>
      <c r="BF326" s="151" t="s">
        <v>242</v>
      </c>
      <c r="BG326" s="151">
        <v>60</v>
      </c>
      <c r="BH326" s="151">
        <v>1</v>
      </c>
      <c r="BI326" s="151">
        <v>98304</v>
      </c>
      <c r="BJ326" s="151">
        <v>0.105</v>
      </c>
      <c r="BK326" s="151">
        <v>1.5</v>
      </c>
      <c r="BL326" s="151">
        <v>0.5</v>
      </c>
      <c r="BN326" s="151">
        <v>2</v>
      </c>
      <c r="BO326" s="151">
        <v>-4</v>
      </c>
      <c r="BP326" s="151">
        <v>4</v>
      </c>
      <c r="BQ326" s="151">
        <v>10</v>
      </c>
      <c r="BR326" s="151" t="s">
        <v>203</v>
      </c>
      <c r="CH326" s="153" t="s">
        <v>191</v>
      </c>
      <c r="CJ326" s="151">
        <v>2</v>
      </c>
      <c r="CK326" s="155" t="s">
        <v>41</v>
      </c>
      <c r="CL326" s="151">
        <v>60</v>
      </c>
      <c r="CM326" s="151">
        <v>1</v>
      </c>
      <c r="CN326" s="151">
        <v>100</v>
      </c>
      <c r="CO326" s="151">
        <v>0</v>
      </c>
      <c r="CP326" s="151">
        <v>1</v>
      </c>
      <c r="CQ326" s="151">
        <v>1</v>
      </c>
      <c r="CS326" s="151">
        <v>0</v>
      </c>
      <c r="CT326" s="151">
        <v>0</v>
      </c>
      <c r="CU326" s="151">
        <v>0</v>
      </c>
      <c r="CV326" s="151">
        <v>10</v>
      </c>
      <c r="CW326" s="151">
        <v>99</v>
      </c>
      <c r="CY326" s="155" t="s">
        <v>98</v>
      </c>
      <c r="CZ326" s="151">
        <v>60</v>
      </c>
      <c r="DA326" s="151">
        <v>1</v>
      </c>
      <c r="DB326" s="151">
        <v>21845</v>
      </c>
      <c r="DC326" s="151">
        <v>0.105</v>
      </c>
      <c r="DD326" s="151">
        <v>1.5</v>
      </c>
      <c r="DE326" s="151">
        <v>0.5</v>
      </c>
      <c r="DG326" s="151">
        <v>0</v>
      </c>
      <c r="DH326" s="151">
        <v>0</v>
      </c>
      <c r="DI326" s="151">
        <v>0</v>
      </c>
      <c r="DJ326" s="151">
        <v>60</v>
      </c>
      <c r="DK326" s="161" t="s">
        <v>203</v>
      </c>
      <c r="EA326" s="153" t="s">
        <v>191</v>
      </c>
      <c r="EC326" s="152" t="s">
        <v>87</v>
      </c>
      <c r="EL326" s="151" t="s">
        <v>481</v>
      </c>
      <c r="EM326" s="151" t="s">
        <v>482</v>
      </c>
      <c r="EN326" s="138" t="s">
        <v>92</v>
      </c>
      <c r="EP326" s="151" t="s">
        <v>333</v>
      </c>
      <c r="EX326" s="151" t="s">
        <v>158</v>
      </c>
      <c r="EY326" s="151">
        <v>7</v>
      </c>
      <c r="FA326" s="151">
        <v>7</v>
      </c>
      <c r="FC326" s="158">
        <v>0.9</v>
      </c>
      <c r="FD326" s="158">
        <v>0.9</v>
      </c>
      <c r="FO326" s="151">
        <v>47.59</v>
      </c>
      <c r="GC326" s="158"/>
      <c r="GD326" s="158"/>
      <c r="GE326" s="158"/>
      <c r="GF326" s="158"/>
      <c r="GH326" s="158">
        <v>0.12657197565403566</v>
      </c>
      <c r="GI326" s="158">
        <v>0.205036470006284</v>
      </c>
      <c r="GJ326" s="158">
        <v>0.1417892659745208</v>
      </c>
      <c r="GK326" s="158">
        <v>1.9426290525872969E-2</v>
      </c>
      <c r="GM326" s="158">
        <v>0.12863462024298933</v>
      </c>
      <c r="GN326" s="158">
        <v>0.2049197913591182</v>
      </c>
      <c r="GO326" s="158">
        <v>0.14226946196120027</v>
      </c>
      <c r="GP326" s="158">
        <v>2.0201928907483735E-2</v>
      </c>
      <c r="GR326" s="152"/>
    </row>
    <row r="327" spans="1:200" s="151" customFormat="1" x14ac:dyDescent="0.2">
      <c r="A327" s="151" t="s">
        <v>453</v>
      </c>
      <c r="B327" s="151" t="s">
        <v>454</v>
      </c>
      <c r="C327" s="151" t="s">
        <v>16</v>
      </c>
      <c r="D327" s="151" t="s">
        <v>0</v>
      </c>
      <c r="E327" s="211" t="s">
        <v>344</v>
      </c>
      <c r="F327" s="151">
        <v>1</v>
      </c>
      <c r="G327" s="151">
        <v>100</v>
      </c>
      <c r="H327" s="151" t="s">
        <v>14</v>
      </c>
      <c r="I327" s="152" t="s">
        <v>47</v>
      </c>
      <c r="J327" s="151">
        <v>90</v>
      </c>
      <c r="L327" s="151" t="s">
        <v>9</v>
      </c>
      <c r="M327" s="151" t="s">
        <v>169</v>
      </c>
      <c r="O327" s="151" t="s">
        <v>54</v>
      </c>
      <c r="P327" s="151" t="s">
        <v>155</v>
      </c>
      <c r="R327" s="151" t="s">
        <v>156</v>
      </c>
      <c r="U327" s="151" t="s">
        <v>156</v>
      </c>
      <c r="X327" s="151" t="s">
        <v>156</v>
      </c>
      <c r="AA327" s="151" t="s">
        <v>42</v>
      </c>
      <c r="AB327" s="151">
        <v>0.9</v>
      </c>
      <c r="AD327" s="151">
        <v>8</v>
      </c>
      <c r="AE327" s="151">
        <v>0.1</v>
      </c>
      <c r="AF327" s="151">
        <v>5</v>
      </c>
      <c r="AH327" s="151">
        <v>100</v>
      </c>
      <c r="AI327" s="151">
        <v>0</v>
      </c>
      <c r="AJ327" s="151">
        <v>1</v>
      </c>
      <c r="AL327" s="151">
        <v>100</v>
      </c>
      <c r="AM327" s="151">
        <v>1</v>
      </c>
      <c r="AO327" s="151">
        <v>1</v>
      </c>
      <c r="AP327" s="151">
        <v>1</v>
      </c>
      <c r="AQ327" s="151">
        <v>2</v>
      </c>
      <c r="AS327" s="151">
        <v>2</v>
      </c>
      <c r="AT327" s="151">
        <v>1</v>
      </c>
      <c r="AV327" s="152" t="s">
        <v>188</v>
      </c>
      <c r="AW327" s="151" t="s">
        <v>456</v>
      </c>
      <c r="AX327" s="151">
        <v>-106</v>
      </c>
      <c r="AY327" s="151">
        <v>1</v>
      </c>
      <c r="AZ327" s="151" t="s">
        <v>457</v>
      </c>
      <c r="BA327" s="151" t="s">
        <v>163</v>
      </c>
      <c r="BB327" s="151" t="s">
        <v>483</v>
      </c>
      <c r="BC327" s="151">
        <v>45</v>
      </c>
      <c r="BD327" s="151">
        <v>1</v>
      </c>
      <c r="BE327" s="151">
        <v>60</v>
      </c>
      <c r="BF327" s="151" t="s">
        <v>242</v>
      </c>
      <c r="BG327" s="151">
        <v>60</v>
      </c>
      <c r="BH327" s="151">
        <v>1</v>
      </c>
      <c r="BI327" s="151">
        <v>98304</v>
      </c>
      <c r="BJ327" s="151">
        <v>0.105</v>
      </c>
      <c r="BK327" s="151">
        <v>1.5</v>
      </c>
      <c r="BL327" s="151">
        <v>0.5</v>
      </c>
      <c r="BN327" s="151">
        <v>2</v>
      </c>
      <c r="BO327" s="151">
        <v>-4</v>
      </c>
      <c r="BP327" s="151">
        <v>4</v>
      </c>
      <c r="BQ327" s="151">
        <v>10</v>
      </c>
      <c r="BR327" s="151" t="s">
        <v>203</v>
      </c>
      <c r="CH327" s="153" t="s">
        <v>191</v>
      </c>
      <c r="CJ327" s="151">
        <v>2</v>
      </c>
      <c r="CK327" s="155" t="s">
        <v>41</v>
      </c>
      <c r="CL327" s="151">
        <v>60</v>
      </c>
      <c r="CM327" s="151">
        <v>1</v>
      </c>
      <c r="CN327" s="151">
        <v>100</v>
      </c>
      <c r="CO327" s="151">
        <v>0</v>
      </c>
      <c r="CP327" s="151">
        <v>1</v>
      </c>
      <c r="CQ327" s="151">
        <v>1</v>
      </c>
      <c r="CS327" s="151">
        <v>0</v>
      </c>
      <c r="CT327" s="151">
        <v>0</v>
      </c>
      <c r="CU327" s="151">
        <v>0</v>
      </c>
      <c r="CV327" s="151">
        <v>10</v>
      </c>
      <c r="CW327" s="151">
        <v>99</v>
      </c>
      <c r="CY327" s="155" t="s">
        <v>98</v>
      </c>
      <c r="CZ327" s="151">
        <v>60</v>
      </c>
      <c r="DA327" s="151">
        <v>1</v>
      </c>
      <c r="DB327" s="151">
        <v>21845</v>
      </c>
      <c r="DC327" s="151">
        <v>0.105</v>
      </c>
      <c r="DD327" s="151">
        <v>1.5</v>
      </c>
      <c r="DE327" s="151">
        <v>0.5</v>
      </c>
      <c r="DG327" s="151">
        <v>0</v>
      </c>
      <c r="DH327" s="151">
        <v>0</v>
      </c>
      <c r="DI327" s="151">
        <v>0</v>
      </c>
      <c r="DJ327" s="151">
        <v>60</v>
      </c>
      <c r="DK327" s="161" t="s">
        <v>203</v>
      </c>
      <c r="EA327" s="153" t="s">
        <v>191</v>
      </c>
      <c r="EC327" s="147" t="s">
        <v>190</v>
      </c>
      <c r="EN327" s="138" t="s">
        <v>92</v>
      </c>
      <c r="EP327" s="151" t="s">
        <v>333</v>
      </c>
      <c r="EX327" s="151" t="s">
        <v>158</v>
      </c>
      <c r="EY327" s="151">
        <v>4</v>
      </c>
      <c r="FA327" s="151">
        <v>4</v>
      </c>
      <c r="FC327" s="158">
        <v>0.91666700000000001</v>
      </c>
      <c r="FD327" s="158">
        <v>0.91666700000000001</v>
      </c>
      <c r="FO327" s="151">
        <v>35.08</v>
      </c>
      <c r="GC327" s="158"/>
      <c r="GD327" s="158"/>
      <c r="GE327" s="158"/>
      <c r="GF327" s="158"/>
      <c r="GG327" s="158"/>
      <c r="GH327" s="158" t="s">
        <v>475</v>
      </c>
      <c r="GI327" s="158" t="s">
        <v>475</v>
      </c>
      <c r="GJ327" s="158" t="s">
        <v>475</v>
      </c>
      <c r="GK327" s="158" t="s">
        <v>475</v>
      </c>
      <c r="GL327" s="158"/>
      <c r="GM327" s="158" t="s">
        <v>475</v>
      </c>
      <c r="GN327" s="158" t="s">
        <v>475</v>
      </c>
      <c r="GO327" s="158" t="s">
        <v>475</v>
      </c>
      <c r="GP327" s="158" t="s">
        <v>475</v>
      </c>
      <c r="GR327" s="152"/>
    </row>
    <row r="328" spans="1:200" s="151" customFormat="1" x14ac:dyDescent="0.2">
      <c r="A328" s="151" t="s">
        <v>453</v>
      </c>
      <c r="B328" s="151" t="s">
        <v>454</v>
      </c>
      <c r="C328" s="151" t="s">
        <v>16</v>
      </c>
      <c r="D328" s="151" t="s">
        <v>0</v>
      </c>
      <c r="E328" s="211" t="s">
        <v>344</v>
      </c>
      <c r="F328" s="151">
        <v>1</v>
      </c>
      <c r="G328" s="151">
        <v>100</v>
      </c>
      <c r="H328" s="151" t="s">
        <v>14</v>
      </c>
      <c r="I328" s="152" t="s">
        <v>47</v>
      </c>
      <c r="J328" s="151">
        <v>90</v>
      </c>
      <c r="L328" s="151" t="s">
        <v>9</v>
      </c>
      <c r="M328" s="151" t="s">
        <v>169</v>
      </c>
      <c r="O328" s="151" t="s">
        <v>54</v>
      </c>
      <c r="P328" s="151" t="s">
        <v>155</v>
      </c>
      <c r="R328" s="151" t="s">
        <v>156</v>
      </c>
      <c r="U328" s="151" t="s">
        <v>156</v>
      </c>
      <c r="X328" s="151" t="s">
        <v>156</v>
      </c>
      <c r="AA328" s="151" t="s">
        <v>42</v>
      </c>
      <c r="AB328" s="151">
        <v>0.9</v>
      </c>
      <c r="AD328" s="151">
        <v>8</v>
      </c>
      <c r="AE328" s="151">
        <v>0.1</v>
      </c>
      <c r="AF328" s="151">
        <v>5</v>
      </c>
      <c r="AH328" s="151">
        <v>100</v>
      </c>
      <c r="AI328" s="151">
        <v>0</v>
      </c>
      <c r="AJ328" s="151">
        <v>1</v>
      </c>
      <c r="AL328" s="151">
        <v>100</v>
      </c>
      <c r="AM328" s="151">
        <v>1</v>
      </c>
      <c r="AO328" s="151">
        <v>1</v>
      </c>
      <c r="AP328" s="151">
        <v>1</v>
      </c>
      <c r="AQ328" s="151">
        <v>2</v>
      </c>
      <c r="AS328" s="151">
        <v>2</v>
      </c>
      <c r="AT328" s="151">
        <v>1</v>
      </c>
      <c r="AV328" s="152" t="s">
        <v>188</v>
      </c>
      <c r="AW328" s="151" t="s">
        <v>456</v>
      </c>
      <c r="AX328" s="151">
        <v>-106</v>
      </c>
      <c r="AY328" s="151">
        <v>1</v>
      </c>
      <c r="AZ328" s="151" t="s">
        <v>457</v>
      </c>
      <c r="BA328" s="151" t="s">
        <v>163</v>
      </c>
      <c r="BB328" s="151" t="s">
        <v>483</v>
      </c>
      <c r="BC328" s="151">
        <v>45</v>
      </c>
      <c r="BD328" s="151">
        <v>1</v>
      </c>
      <c r="BE328" s="151">
        <v>60</v>
      </c>
      <c r="BF328" s="151" t="s">
        <v>242</v>
      </c>
      <c r="BG328" s="151">
        <v>60</v>
      </c>
      <c r="BH328" s="151">
        <v>1</v>
      </c>
      <c r="BI328" s="151">
        <v>98304</v>
      </c>
      <c r="BJ328" s="151">
        <v>0.105</v>
      </c>
      <c r="BK328" s="151">
        <v>1.5</v>
      </c>
      <c r="BL328" s="151">
        <v>0.5</v>
      </c>
      <c r="BN328" s="151">
        <v>2</v>
      </c>
      <c r="BO328" s="151">
        <v>-4</v>
      </c>
      <c r="BP328" s="151">
        <v>4</v>
      </c>
      <c r="BQ328" s="151">
        <v>10</v>
      </c>
      <c r="BR328" s="151" t="s">
        <v>203</v>
      </c>
      <c r="CH328" s="153" t="s">
        <v>191</v>
      </c>
      <c r="CJ328" s="151">
        <v>2</v>
      </c>
      <c r="CK328" s="155" t="s">
        <v>41</v>
      </c>
      <c r="CL328" s="151">
        <v>60</v>
      </c>
      <c r="CM328" s="151">
        <v>1</v>
      </c>
      <c r="CN328" s="151">
        <v>100</v>
      </c>
      <c r="CO328" s="151">
        <v>0</v>
      </c>
      <c r="CP328" s="151">
        <v>1</v>
      </c>
      <c r="CQ328" s="151">
        <v>1</v>
      </c>
      <c r="CS328" s="151">
        <v>0</v>
      </c>
      <c r="CT328" s="151">
        <v>0</v>
      </c>
      <c r="CU328" s="151">
        <v>0</v>
      </c>
      <c r="CV328" s="151">
        <v>10</v>
      </c>
      <c r="CW328" s="151">
        <v>99</v>
      </c>
      <c r="CY328" s="155" t="s">
        <v>98</v>
      </c>
      <c r="CZ328" s="151">
        <v>60</v>
      </c>
      <c r="DA328" s="151">
        <v>1</v>
      </c>
      <c r="DB328" s="151">
        <v>21845</v>
      </c>
      <c r="DC328" s="151">
        <v>0.105</v>
      </c>
      <c r="DD328" s="151">
        <v>1.5</v>
      </c>
      <c r="DE328" s="151">
        <v>0.5</v>
      </c>
      <c r="DG328" s="151">
        <v>0</v>
      </c>
      <c r="DH328" s="151">
        <v>0</v>
      </c>
      <c r="DI328" s="151">
        <v>0</v>
      </c>
      <c r="DJ328" s="151">
        <v>60</v>
      </c>
      <c r="DK328" s="161" t="s">
        <v>203</v>
      </c>
      <c r="EA328" s="153" t="s">
        <v>191</v>
      </c>
      <c r="EC328" s="147" t="s">
        <v>36</v>
      </c>
      <c r="ED328" s="151">
        <v>10</v>
      </c>
      <c r="EE328" s="151">
        <v>5</v>
      </c>
      <c r="EF328" s="151">
        <v>5</v>
      </c>
      <c r="EN328" s="138" t="s">
        <v>92</v>
      </c>
      <c r="EP328" s="151" t="s">
        <v>333</v>
      </c>
      <c r="EX328" s="151" t="s">
        <v>158</v>
      </c>
      <c r="EY328" s="151">
        <v>4</v>
      </c>
      <c r="FA328" s="151">
        <v>4</v>
      </c>
      <c r="FC328" s="158">
        <v>0.70833426470638072</v>
      </c>
      <c r="FD328" s="158">
        <v>0.70833426470638072</v>
      </c>
      <c r="FO328" s="151">
        <v>40.1</v>
      </c>
      <c r="GC328" s="158"/>
      <c r="GD328" s="158"/>
      <c r="GE328" s="158"/>
      <c r="GF328" s="158"/>
      <c r="GG328" s="158"/>
      <c r="GH328" s="158">
        <v>4.4529629484550526E-2</v>
      </c>
      <c r="GI328" s="158">
        <v>0.1052636732903246</v>
      </c>
      <c r="GJ328" s="158">
        <v>3.6877097226547417E-2</v>
      </c>
      <c r="GK328" s="158">
        <v>1.3104647316183771E-2</v>
      </c>
      <c r="GL328" s="158"/>
      <c r="GM328" s="158">
        <v>4.7968011618902184E-2</v>
      </c>
      <c r="GN328" s="158">
        <v>0.11055205395462908</v>
      </c>
      <c r="GO328" s="158">
        <v>3.3563855760409544E-2</v>
      </c>
      <c r="GP328" s="158">
        <v>3.89206071090058E-2</v>
      </c>
      <c r="GR328" s="152"/>
    </row>
    <row r="329" spans="1:200" s="151" customFormat="1" x14ac:dyDescent="0.2">
      <c r="A329" s="151" t="s">
        <v>453</v>
      </c>
      <c r="B329" s="151" t="s">
        <v>454</v>
      </c>
      <c r="C329" s="151" t="s">
        <v>16</v>
      </c>
      <c r="D329" s="151" t="s">
        <v>0</v>
      </c>
      <c r="E329" s="211" t="s">
        <v>344</v>
      </c>
      <c r="F329" s="151">
        <v>1</v>
      </c>
      <c r="G329" s="151">
        <v>100</v>
      </c>
      <c r="H329" s="151" t="s">
        <v>14</v>
      </c>
      <c r="I329" s="152" t="s">
        <v>47</v>
      </c>
      <c r="J329" s="151">
        <v>90</v>
      </c>
      <c r="L329" s="151" t="s">
        <v>9</v>
      </c>
      <c r="M329" s="151" t="s">
        <v>169</v>
      </c>
      <c r="O329" s="151" t="s">
        <v>54</v>
      </c>
      <c r="P329" s="151" t="s">
        <v>155</v>
      </c>
      <c r="R329" s="151" t="s">
        <v>156</v>
      </c>
      <c r="U329" s="151" t="s">
        <v>156</v>
      </c>
      <c r="X329" s="151" t="s">
        <v>156</v>
      </c>
      <c r="AA329" s="151" t="s">
        <v>42</v>
      </c>
      <c r="AB329" s="151">
        <v>0.9</v>
      </c>
      <c r="AD329" s="151">
        <v>8</v>
      </c>
      <c r="AE329" s="151">
        <v>0.1</v>
      </c>
      <c r="AF329" s="151">
        <v>5</v>
      </c>
      <c r="AH329" s="151">
        <v>100</v>
      </c>
      <c r="AI329" s="151">
        <v>0</v>
      </c>
      <c r="AJ329" s="151">
        <v>1</v>
      </c>
      <c r="AL329" s="151">
        <v>100</v>
      </c>
      <c r="AM329" s="151">
        <v>1</v>
      </c>
      <c r="AO329" s="151">
        <v>1</v>
      </c>
      <c r="AP329" s="151">
        <v>1</v>
      </c>
      <c r="AQ329" s="151">
        <v>2</v>
      </c>
      <c r="AS329" s="151">
        <v>2</v>
      </c>
      <c r="AT329" s="151">
        <v>1</v>
      </c>
      <c r="AV329" s="152" t="s">
        <v>188</v>
      </c>
      <c r="AW329" s="151" t="s">
        <v>456</v>
      </c>
      <c r="AX329" s="151">
        <v>-106</v>
      </c>
      <c r="AY329" s="151">
        <v>1</v>
      </c>
      <c r="AZ329" s="151" t="s">
        <v>457</v>
      </c>
      <c r="BA329" s="151" t="s">
        <v>163</v>
      </c>
      <c r="BB329" s="151" t="s">
        <v>483</v>
      </c>
      <c r="BC329" s="151">
        <v>45</v>
      </c>
      <c r="BD329" s="151">
        <v>1</v>
      </c>
      <c r="BE329" s="151">
        <v>60</v>
      </c>
      <c r="BF329" s="151" t="s">
        <v>242</v>
      </c>
      <c r="BG329" s="151">
        <v>60</v>
      </c>
      <c r="BH329" s="151">
        <v>1</v>
      </c>
      <c r="BI329" s="151">
        <v>98304</v>
      </c>
      <c r="BJ329" s="151">
        <v>0.105</v>
      </c>
      <c r="BK329" s="151">
        <v>1.5</v>
      </c>
      <c r="BL329" s="151">
        <v>0.5</v>
      </c>
      <c r="BN329" s="151">
        <v>2</v>
      </c>
      <c r="BO329" s="151">
        <v>-4</v>
      </c>
      <c r="BP329" s="151">
        <v>4</v>
      </c>
      <c r="BQ329" s="151">
        <v>10</v>
      </c>
      <c r="BR329" s="151" t="s">
        <v>203</v>
      </c>
      <c r="CH329" s="153" t="s">
        <v>191</v>
      </c>
      <c r="CJ329" s="151">
        <v>2</v>
      </c>
      <c r="CK329" s="155" t="s">
        <v>41</v>
      </c>
      <c r="CL329" s="151">
        <v>60</v>
      </c>
      <c r="CM329" s="151">
        <v>1</v>
      </c>
      <c r="CN329" s="151">
        <v>100</v>
      </c>
      <c r="CO329" s="151">
        <v>0</v>
      </c>
      <c r="CP329" s="151">
        <v>1</v>
      </c>
      <c r="CQ329" s="151">
        <v>1</v>
      </c>
      <c r="CS329" s="151">
        <v>0</v>
      </c>
      <c r="CT329" s="151">
        <v>0</v>
      </c>
      <c r="CU329" s="151">
        <v>0</v>
      </c>
      <c r="CV329" s="151">
        <v>10</v>
      </c>
      <c r="CW329" s="151">
        <v>99</v>
      </c>
      <c r="CY329" s="155" t="s">
        <v>98</v>
      </c>
      <c r="CZ329" s="151">
        <v>60</v>
      </c>
      <c r="DA329" s="151">
        <v>1</v>
      </c>
      <c r="DB329" s="151">
        <v>21845</v>
      </c>
      <c r="DC329" s="151">
        <v>0.105</v>
      </c>
      <c r="DD329" s="151">
        <v>1.5</v>
      </c>
      <c r="DE329" s="151">
        <v>0.5</v>
      </c>
      <c r="DG329" s="151">
        <v>0</v>
      </c>
      <c r="DH329" s="151">
        <v>0</v>
      </c>
      <c r="DI329" s="151">
        <v>0</v>
      </c>
      <c r="DJ329" s="151">
        <v>60</v>
      </c>
      <c r="DK329" s="161" t="s">
        <v>203</v>
      </c>
      <c r="EA329" s="153" t="s">
        <v>191</v>
      </c>
      <c r="EC329" s="152" t="s">
        <v>476</v>
      </c>
      <c r="EH329" s="151">
        <v>2</v>
      </c>
      <c r="EJ329" s="159" t="s">
        <v>477</v>
      </c>
      <c r="EK329" s="151" t="s">
        <v>478</v>
      </c>
      <c r="EN329" s="138" t="s">
        <v>92</v>
      </c>
      <c r="EP329" s="151" t="s">
        <v>333</v>
      </c>
      <c r="EX329" s="151" t="s">
        <v>158</v>
      </c>
      <c r="EY329" s="151">
        <v>4</v>
      </c>
      <c r="FA329" s="151">
        <v>4</v>
      </c>
      <c r="FC329" s="158">
        <v>0.88725529757797195</v>
      </c>
      <c r="FD329" s="158">
        <v>0.88725529757797195</v>
      </c>
      <c r="FO329" s="151">
        <v>35.71</v>
      </c>
      <c r="GC329" s="158"/>
      <c r="GD329" s="158"/>
      <c r="GE329" s="158"/>
      <c r="GF329" s="158"/>
      <c r="GG329" s="158"/>
      <c r="GH329" s="158">
        <v>8.8356907503682636E-2</v>
      </c>
      <c r="GI329" s="158">
        <v>0.12158094298013677</v>
      </c>
      <c r="GJ329" s="158">
        <v>9.2278889439652345E-2</v>
      </c>
      <c r="GK329" s="158">
        <v>6.2912422054874351E-2</v>
      </c>
      <c r="GL329" s="158"/>
      <c r="GM329" s="158">
        <v>8.7015276199177594E-2</v>
      </c>
      <c r="GN329" s="158">
        <v>0.12156958920907412</v>
      </c>
      <c r="GO329" s="158">
        <v>8.8740345062294779E-2</v>
      </c>
      <c r="GP329" s="158">
        <v>6.7627864848210373E-2</v>
      </c>
      <c r="GR329" s="152"/>
    </row>
    <row r="330" spans="1:200" s="151" customFormat="1" x14ac:dyDescent="0.2">
      <c r="A330" s="151" t="s">
        <v>453</v>
      </c>
      <c r="B330" s="151" t="s">
        <v>454</v>
      </c>
      <c r="C330" s="151" t="s">
        <v>16</v>
      </c>
      <c r="D330" s="151" t="s">
        <v>0</v>
      </c>
      <c r="E330" s="211" t="s">
        <v>344</v>
      </c>
      <c r="F330" s="151">
        <v>1</v>
      </c>
      <c r="G330" s="151">
        <v>100</v>
      </c>
      <c r="H330" s="151" t="s">
        <v>14</v>
      </c>
      <c r="I330" s="152" t="s">
        <v>47</v>
      </c>
      <c r="J330" s="151">
        <v>90</v>
      </c>
      <c r="L330" s="151" t="s">
        <v>9</v>
      </c>
      <c r="M330" s="151" t="s">
        <v>169</v>
      </c>
      <c r="O330" s="151" t="s">
        <v>54</v>
      </c>
      <c r="P330" s="151" t="s">
        <v>155</v>
      </c>
      <c r="R330" s="151" t="s">
        <v>156</v>
      </c>
      <c r="U330" s="151" t="s">
        <v>156</v>
      </c>
      <c r="X330" s="151" t="s">
        <v>156</v>
      </c>
      <c r="AA330" s="151" t="s">
        <v>42</v>
      </c>
      <c r="AB330" s="151">
        <v>0.9</v>
      </c>
      <c r="AD330" s="151">
        <v>8</v>
      </c>
      <c r="AE330" s="151">
        <v>0.1</v>
      </c>
      <c r="AF330" s="151">
        <v>5</v>
      </c>
      <c r="AH330" s="151">
        <v>100</v>
      </c>
      <c r="AI330" s="151">
        <v>0</v>
      </c>
      <c r="AJ330" s="151">
        <v>1</v>
      </c>
      <c r="AL330" s="151">
        <v>100</v>
      </c>
      <c r="AM330" s="151">
        <v>1</v>
      </c>
      <c r="AO330" s="151">
        <v>1</v>
      </c>
      <c r="AP330" s="151">
        <v>1</v>
      </c>
      <c r="AQ330" s="151">
        <v>2</v>
      </c>
      <c r="AS330" s="151">
        <v>2</v>
      </c>
      <c r="AT330" s="151">
        <v>1</v>
      </c>
      <c r="AV330" s="152" t="s">
        <v>188</v>
      </c>
      <c r="AW330" s="151" t="s">
        <v>456</v>
      </c>
      <c r="AX330" s="151">
        <v>-106</v>
      </c>
      <c r="AY330" s="151">
        <v>1</v>
      </c>
      <c r="AZ330" s="151" t="s">
        <v>457</v>
      </c>
      <c r="BA330" s="151" t="s">
        <v>163</v>
      </c>
      <c r="BB330" s="151" t="s">
        <v>483</v>
      </c>
      <c r="BC330" s="151">
        <v>45</v>
      </c>
      <c r="BD330" s="151">
        <v>1</v>
      </c>
      <c r="BE330" s="151">
        <v>60</v>
      </c>
      <c r="BF330" s="151" t="s">
        <v>242</v>
      </c>
      <c r="BG330" s="151">
        <v>60</v>
      </c>
      <c r="BH330" s="151">
        <v>1</v>
      </c>
      <c r="BI330" s="151">
        <v>98304</v>
      </c>
      <c r="BJ330" s="151">
        <v>0.105</v>
      </c>
      <c r="BK330" s="151">
        <v>1.5</v>
      </c>
      <c r="BL330" s="151">
        <v>0.5</v>
      </c>
      <c r="BN330" s="151">
        <v>2</v>
      </c>
      <c r="BO330" s="151">
        <v>-4</v>
      </c>
      <c r="BP330" s="151">
        <v>4</v>
      </c>
      <c r="BQ330" s="151">
        <v>10</v>
      </c>
      <c r="BR330" s="151" t="s">
        <v>203</v>
      </c>
      <c r="CH330" s="153" t="s">
        <v>191</v>
      </c>
      <c r="CJ330" s="151">
        <v>2</v>
      </c>
      <c r="CK330" s="155" t="s">
        <v>41</v>
      </c>
      <c r="CL330" s="151">
        <v>60</v>
      </c>
      <c r="CM330" s="151">
        <v>1</v>
      </c>
      <c r="CN330" s="151">
        <v>100</v>
      </c>
      <c r="CO330" s="151">
        <v>0</v>
      </c>
      <c r="CP330" s="151">
        <v>1</v>
      </c>
      <c r="CQ330" s="151">
        <v>1</v>
      </c>
      <c r="CS330" s="151">
        <v>0</v>
      </c>
      <c r="CT330" s="151">
        <v>0</v>
      </c>
      <c r="CU330" s="151">
        <v>0</v>
      </c>
      <c r="CV330" s="151">
        <v>10</v>
      </c>
      <c r="CW330" s="151">
        <v>99</v>
      </c>
      <c r="CY330" s="155" t="s">
        <v>98</v>
      </c>
      <c r="CZ330" s="151">
        <v>60</v>
      </c>
      <c r="DA330" s="151">
        <v>1</v>
      </c>
      <c r="DB330" s="151">
        <v>21845</v>
      </c>
      <c r="DC330" s="151">
        <v>0.105</v>
      </c>
      <c r="DD330" s="151">
        <v>1.5</v>
      </c>
      <c r="DE330" s="151">
        <v>0.5</v>
      </c>
      <c r="DG330" s="151">
        <v>0</v>
      </c>
      <c r="DH330" s="151">
        <v>0</v>
      </c>
      <c r="DI330" s="151">
        <v>0</v>
      </c>
      <c r="DJ330" s="151">
        <v>60</v>
      </c>
      <c r="DK330" s="161" t="s">
        <v>203</v>
      </c>
      <c r="EA330" s="153" t="s">
        <v>191</v>
      </c>
      <c r="EC330" s="152" t="s">
        <v>479</v>
      </c>
      <c r="EH330" s="151">
        <v>2</v>
      </c>
      <c r="EJ330" s="159" t="s">
        <v>477</v>
      </c>
      <c r="EK330" s="151" t="s">
        <v>480</v>
      </c>
      <c r="EN330" s="138" t="s">
        <v>92</v>
      </c>
      <c r="EP330" s="151" t="s">
        <v>333</v>
      </c>
      <c r="EX330" s="151" t="s">
        <v>158</v>
      </c>
      <c r="EY330" s="151">
        <v>4</v>
      </c>
      <c r="FA330" s="151">
        <v>4</v>
      </c>
      <c r="FC330" s="158">
        <v>0.84803985121101411</v>
      </c>
      <c r="FD330" s="158">
        <v>0.84803985121101411</v>
      </c>
      <c r="FO330" s="151">
        <v>35.53</v>
      </c>
      <c r="GC330" s="158"/>
      <c r="GD330" s="158"/>
      <c r="GE330" s="158"/>
      <c r="GF330" s="158"/>
      <c r="GG330" s="158"/>
      <c r="GH330" s="158">
        <v>9.307295618911926E-2</v>
      </c>
      <c r="GI330" s="158">
        <v>0.12601205654590519</v>
      </c>
      <c r="GJ330" s="158">
        <v>9.4996876618123616E-2</v>
      </c>
      <c r="GK330" s="158">
        <v>6.0709521389361143E-2</v>
      </c>
      <c r="GL330" s="158"/>
      <c r="GM330" s="158">
        <v>9.2250516198485899E-2</v>
      </c>
      <c r="GN330" s="158">
        <v>0.12740649908031876</v>
      </c>
      <c r="GO330" s="158">
        <v>9.1607232695096408E-2</v>
      </c>
      <c r="GP330" s="158">
        <v>6.1817119919619579E-2</v>
      </c>
      <c r="GR330" s="152"/>
    </row>
    <row r="331" spans="1:200" s="151" customFormat="1" x14ac:dyDescent="0.2">
      <c r="A331" s="151" t="s">
        <v>453</v>
      </c>
      <c r="B331" s="151" t="s">
        <v>454</v>
      </c>
      <c r="C331" s="151" t="s">
        <v>16</v>
      </c>
      <c r="D331" s="151" t="s">
        <v>0</v>
      </c>
      <c r="E331" s="211" t="s">
        <v>344</v>
      </c>
      <c r="F331" s="151">
        <v>1</v>
      </c>
      <c r="G331" s="151">
        <v>100</v>
      </c>
      <c r="H331" s="151" t="s">
        <v>14</v>
      </c>
      <c r="I331" s="152" t="s">
        <v>47</v>
      </c>
      <c r="J331" s="151">
        <v>90</v>
      </c>
      <c r="L331" s="151" t="s">
        <v>9</v>
      </c>
      <c r="M331" s="151" t="s">
        <v>169</v>
      </c>
      <c r="O331" s="151" t="s">
        <v>54</v>
      </c>
      <c r="P331" s="151" t="s">
        <v>155</v>
      </c>
      <c r="R331" s="151" t="s">
        <v>156</v>
      </c>
      <c r="U331" s="151" t="s">
        <v>156</v>
      </c>
      <c r="X331" s="151" t="s">
        <v>156</v>
      </c>
      <c r="AA331" s="151" t="s">
        <v>42</v>
      </c>
      <c r="AB331" s="151">
        <v>0.9</v>
      </c>
      <c r="AD331" s="151">
        <v>8</v>
      </c>
      <c r="AE331" s="151">
        <v>0.1</v>
      </c>
      <c r="AF331" s="151">
        <v>5</v>
      </c>
      <c r="AH331" s="151">
        <v>100</v>
      </c>
      <c r="AI331" s="151">
        <v>0</v>
      </c>
      <c r="AJ331" s="151">
        <v>1</v>
      </c>
      <c r="AL331" s="151">
        <v>100</v>
      </c>
      <c r="AM331" s="151">
        <v>1</v>
      </c>
      <c r="AO331" s="151">
        <v>1</v>
      </c>
      <c r="AP331" s="151">
        <v>1</v>
      </c>
      <c r="AQ331" s="151">
        <v>2</v>
      </c>
      <c r="AS331" s="151">
        <v>2</v>
      </c>
      <c r="AT331" s="151">
        <v>1</v>
      </c>
      <c r="AV331" s="152" t="s">
        <v>188</v>
      </c>
      <c r="AW331" s="151" t="s">
        <v>456</v>
      </c>
      <c r="AX331" s="151">
        <v>-106</v>
      </c>
      <c r="AY331" s="151">
        <v>1</v>
      </c>
      <c r="AZ331" s="151" t="s">
        <v>457</v>
      </c>
      <c r="BA331" s="151" t="s">
        <v>163</v>
      </c>
      <c r="BB331" s="151" t="s">
        <v>483</v>
      </c>
      <c r="BC331" s="151">
        <v>45</v>
      </c>
      <c r="BD331" s="151">
        <v>1</v>
      </c>
      <c r="BE331" s="151">
        <v>60</v>
      </c>
      <c r="BF331" s="151" t="s">
        <v>242</v>
      </c>
      <c r="BG331" s="151">
        <v>60</v>
      </c>
      <c r="BH331" s="151">
        <v>1</v>
      </c>
      <c r="BI331" s="151">
        <v>98304</v>
      </c>
      <c r="BJ331" s="151">
        <v>0.105</v>
      </c>
      <c r="BK331" s="151">
        <v>1.5</v>
      </c>
      <c r="BL331" s="151">
        <v>0.5</v>
      </c>
      <c r="BN331" s="151">
        <v>2</v>
      </c>
      <c r="BO331" s="151">
        <v>-4</v>
      </c>
      <c r="BP331" s="151">
        <v>4</v>
      </c>
      <c r="BQ331" s="151">
        <v>10</v>
      </c>
      <c r="BR331" s="151" t="s">
        <v>203</v>
      </c>
      <c r="CH331" s="153" t="s">
        <v>191</v>
      </c>
      <c r="CJ331" s="151">
        <v>2</v>
      </c>
      <c r="CK331" s="155" t="s">
        <v>41</v>
      </c>
      <c r="CL331" s="151">
        <v>60</v>
      </c>
      <c r="CM331" s="151">
        <v>1</v>
      </c>
      <c r="CN331" s="151">
        <v>100</v>
      </c>
      <c r="CO331" s="151">
        <v>0</v>
      </c>
      <c r="CP331" s="151">
        <v>1</v>
      </c>
      <c r="CQ331" s="151">
        <v>1</v>
      </c>
      <c r="CS331" s="151">
        <v>0</v>
      </c>
      <c r="CT331" s="151">
        <v>0</v>
      </c>
      <c r="CU331" s="151">
        <v>0</v>
      </c>
      <c r="CV331" s="151">
        <v>10</v>
      </c>
      <c r="CW331" s="151">
        <v>99</v>
      </c>
      <c r="CY331" s="155" t="s">
        <v>98</v>
      </c>
      <c r="CZ331" s="151">
        <v>60</v>
      </c>
      <c r="DA331" s="151">
        <v>1</v>
      </c>
      <c r="DB331" s="151">
        <v>21845</v>
      </c>
      <c r="DC331" s="151">
        <v>0.105</v>
      </c>
      <c r="DD331" s="151">
        <v>1.5</v>
      </c>
      <c r="DE331" s="151">
        <v>0.5</v>
      </c>
      <c r="DG331" s="151">
        <v>0</v>
      </c>
      <c r="DH331" s="151">
        <v>0</v>
      </c>
      <c r="DI331" s="151">
        <v>0</v>
      </c>
      <c r="DJ331" s="151">
        <v>60</v>
      </c>
      <c r="DK331" s="161" t="s">
        <v>203</v>
      </c>
      <c r="EA331" s="153" t="s">
        <v>191</v>
      </c>
      <c r="EC331" s="152" t="s">
        <v>87</v>
      </c>
      <c r="EL331" s="151" t="s">
        <v>481</v>
      </c>
      <c r="EM331" s="151" t="s">
        <v>482</v>
      </c>
      <c r="EN331" s="138" t="s">
        <v>92</v>
      </c>
      <c r="EP331" s="151" t="s">
        <v>333</v>
      </c>
      <c r="EX331" s="151" t="s">
        <v>158</v>
      </c>
      <c r="EY331" s="151">
        <v>4</v>
      </c>
      <c r="FA331" s="151">
        <v>4</v>
      </c>
      <c r="FC331" s="158">
        <v>0.9</v>
      </c>
      <c r="FD331" s="158">
        <v>0.9</v>
      </c>
      <c r="FO331" s="151">
        <v>35.01</v>
      </c>
      <c r="GC331" s="158"/>
      <c r="GD331" s="158"/>
      <c r="GE331" s="158"/>
      <c r="GF331" s="158"/>
      <c r="GG331" s="158"/>
      <c r="GH331" s="158">
        <v>0.14412507139662278</v>
      </c>
      <c r="GI331" s="158">
        <v>0.17453984966529168</v>
      </c>
      <c r="GJ331" s="158">
        <v>0.14752497323473635</v>
      </c>
      <c r="GK331" s="158">
        <v>0.11303939768036297</v>
      </c>
      <c r="GL331" s="158"/>
      <c r="GM331" s="158">
        <v>0.14115764961111066</v>
      </c>
      <c r="GN331" s="158">
        <v>0.17594114040465969</v>
      </c>
      <c r="GO331" s="158">
        <v>0.14122288479180845</v>
      </c>
      <c r="GP331" s="158">
        <v>0.10862644845851099</v>
      </c>
      <c r="GR331" s="152"/>
    </row>
    <row r="332" spans="1:200" s="151" customFormat="1" x14ac:dyDescent="0.2">
      <c r="A332" s="151" t="s">
        <v>453</v>
      </c>
      <c r="B332" s="151" t="s">
        <v>454</v>
      </c>
      <c r="C332" s="151" t="s">
        <v>16</v>
      </c>
      <c r="D332" s="151" t="s">
        <v>22</v>
      </c>
      <c r="E332" s="211" t="s">
        <v>20</v>
      </c>
      <c r="F332" s="151">
        <v>1</v>
      </c>
      <c r="G332" s="151">
        <v>100</v>
      </c>
      <c r="H332" s="151" t="s">
        <v>14</v>
      </c>
      <c r="I332" s="152" t="s">
        <v>50</v>
      </c>
      <c r="J332" s="151">
        <v>12</v>
      </c>
      <c r="L332" s="151" t="s">
        <v>9</v>
      </c>
      <c r="M332" s="151" t="s">
        <v>169</v>
      </c>
      <c r="O332" s="151" t="s">
        <v>54</v>
      </c>
      <c r="P332" s="151" t="s">
        <v>155</v>
      </c>
      <c r="R332" s="151" t="s">
        <v>156</v>
      </c>
      <c r="U332" s="151" t="s">
        <v>156</v>
      </c>
      <c r="X332" s="151" t="s">
        <v>156</v>
      </c>
      <c r="AA332" s="151" t="s">
        <v>42</v>
      </c>
      <c r="AB332" s="151">
        <v>0.9</v>
      </c>
      <c r="AD332" s="151">
        <v>8</v>
      </c>
      <c r="AE332" s="151">
        <v>0.1</v>
      </c>
      <c r="AF332" s="151">
        <v>5</v>
      </c>
      <c r="AH332" s="151">
        <v>100</v>
      </c>
      <c r="AI332" s="151">
        <v>0</v>
      </c>
      <c r="AJ332" s="151">
        <v>1</v>
      </c>
      <c r="AL332" s="151">
        <v>100</v>
      </c>
      <c r="AM332" s="151">
        <v>1</v>
      </c>
      <c r="AO332" s="151">
        <v>1</v>
      </c>
      <c r="AP332" s="151">
        <v>1</v>
      </c>
      <c r="AQ332" s="151">
        <v>2</v>
      </c>
      <c r="AS332" s="151">
        <v>2</v>
      </c>
      <c r="AT332" s="151">
        <v>1</v>
      </c>
      <c r="AV332" s="152" t="s">
        <v>188</v>
      </c>
      <c r="AW332" s="151" t="s">
        <v>456</v>
      </c>
      <c r="AX332" s="151">
        <v>-60</v>
      </c>
      <c r="AY332" s="151">
        <v>0.6</v>
      </c>
      <c r="AZ332" s="151" t="s">
        <v>457</v>
      </c>
      <c r="BA332" s="151" t="s">
        <v>163</v>
      </c>
      <c r="BB332" s="151" t="s">
        <v>348</v>
      </c>
      <c r="BC332" s="151">
        <v>30</v>
      </c>
      <c r="BD332" s="151">
        <v>1</v>
      </c>
      <c r="BE332" s="151">
        <v>60</v>
      </c>
      <c r="BF332" s="151" t="s">
        <v>242</v>
      </c>
      <c r="BG332" s="151">
        <v>60</v>
      </c>
      <c r="BH332" s="151">
        <v>1</v>
      </c>
      <c r="BI332" s="151">
        <v>65536</v>
      </c>
      <c r="BJ332" s="151">
        <v>0.105</v>
      </c>
      <c r="BK332" s="151">
        <v>1.5</v>
      </c>
      <c r="BL332" s="151">
        <v>0.5</v>
      </c>
      <c r="BN332" s="151">
        <v>2</v>
      </c>
      <c r="BO332" s="151">
        <v>-4</v>
      </c>
      <c r="BP332" s="151">
        <v>4</v>
      </c>
      <c r="BQ332" s="151">
        <v>15</v>
      </c>
      <c r="BR332" s="151" t="s">
        <v>203</v>
      </c>
      <c r="CH332" s="153" t="s">
        <v>191</v>
      </c>
      <c r="CJ332" s="151">
        <v>1</v>
      </c>
      <c r="CK332" s="155" t="s">
        <v>41</v>
      </c>
      <c r="CL332" s="151">
        <v>60</v>
      </c>
      <c r="CM332" s="151">
        <v>1</v>
      </c>
      <c r="CN332" s="151">
        <v>100</v>
      </c>
      <c r="CO332" s="151">
        <v>0</v>
      </c>
      <c r="CP332" s="151">
        <v>1</v>
      </c>
      <c r="CQ332" s="151">
        <v>1</v>
      </c>
      <c r="CS332" s="151">
        <v>0</v>
      </c>
      <c r="CT332" s="151">
        <v>0</v>
      </c>
      <c r="CU332" s="151">
        <v>0</v>
      </c>
      <c r="CV332" s="151">
        <v>10</v>
      </c>
      <c r="CW332" s="151">
        <v>99</v>
      </c>
      <c r="DK332" s="161"/>
      <c r="EA332" s="153" t="s">
        <v>191</v>
      </c>
      <c r="EC332" s="147" t="s">
        <v>190</v>
      </c>
      <c r="EN332" s="138" t="s">
        <v>92</v>
      </c>
      <c r="EP332" s="151" t="s">
        <v>333</v>
      </c>
      <c r="EX332" s="151" t="s">
        <v>158</v>
      </c>
      <c r="EY332" s="151">
        <v>13</v>
      </c>
      <c r="FA332" s="151">
        <v>13</v>
      </c>
      <c r="FC332" s="158">
        <v>1</v>
      </c>
      <c r="FQ332" s="158">
        <v>1</v>
      </c>
      <c r="GC332" s="156"/>
      <c r="GD332" s="156"/>
      <c r="GE332" s="156"/>
      <c r="GF332" s="156"/>
      <c r="GH332" s="156" t="s">
        <v>475</v>
      </c>
      <c r="GI332" s="156" t="s">
        <v>475</v>
      </c>
      <c r="GJ332" s="156" t="s">
        <v>475</v>
      </c>
      <c r="GK332" s="156" t="s">
        <v>475</v>
      </c>
      <c r="GM332" s="156" t="s">
        <v>475</v>
      </c>
      <c r="GN332" s="156" t="s">
        <v>475</v>
      </c>
      <c r="GO332" s="156" t="s">
        <v>475</v>
      </c>
      <c r="GP332" s="156" t="s">
        <v>475</v>
      </c>
      <c r="GR332" s="152"/>
    </row>
    <row r="333" spans="1:200" s="151" customFormat="1" x14ac:dyDescent="0.2">
      <c r="A333" s="151" t="s">
        <v>453</v>
      </c>
      <c r="B333" s="151" t="s">
        <v>454</v>
      </c>
      <c r="C333" s="151" t="s">
        <v>16</v>
      </c>
      <c r="D333" s="151" t="s">
        <v>22</v>
      </c>
      <c r="E333" s="211" t="s">
        <v>20</v>
      </c>
      <c r="F333" s="151">
        <v>1</v>
      </c>
      <c r="G333" s="151">
        <v>100</v>
      </c>
      <c r="H333" s="151" t="s">
        <v>14</v>
      </c>
      <c r="I333" s="152" t="s">
        <v>50</v>
      </c>
      <c r="J333" s="151">
        <v>12</v>
      </c>
      <c r="L333" s="151" t="s">
        <v>9</v>
      </c>
      <c r="M333" s="151" t="s">
        <v>169</v>
      </c>
      <c r="O333" s="151" t="s">
        <v>54</v>
      </c>
      <c r="P333" s="151" t="s">
        <v>155</v>
      </c>
      <c r="R333" s="151" t="s">
        <v>156</v>
      </c>
      <c r="U333" s="151" t="s">
        <v>156</v>
      </c>
      <c r="X333" s="151" t="s">
        <v>156</v>
      </c>
      <c r="AA333" s="151" t="s">
        <v>42</v>
      </c>
      <c r="AB333" s="151">
        <v>0.9</v>
      </c>
      <c r="AD333" s="151">
        <v>8</v>
      </c>
      <c r="AE333" s="151">
        <v>0.1</v>
      </c>
      <c r="AF333" s="151">
        <v>5</v>
      </c>
      <c r="AH333" s="151">
        <v>100</v>
      </c>
      <c r="AI333" s="151">
        <v>0</v>
      </c>
      <c r="AJ333" s="151">
        <v>1</v>
      </c>
      <c r="AL333" s="151">
        <v>100</v>
      </c>
      <c r="AM333" s="151">
        <v>1</v>
      </c>
      <c r="AO333" s="151">
        <v>1</v>
      </c>
      <c r="AP333" s="151">
        <v>1</v>
      </c>
      <c r="AQ333" s="151">
        <v>2</v>
      </c>
      <c r="AS333" s="151">
        <v>2</v>
      </c>
      <c r="AT333" s="151">
        <v>1</v>
      </c>
      <c r="AV333" s="152" t="s">
        <v>188</v>
      </c>
      <c r="AW333" s="151" t="s">
        <v>456</v>
      </c>
      <c r="AX333" s="151">
        <v>-60</v>
      </c>
      <c r="AY333" s="151">
        <v>0.6</v>
      </c>
      <c r="AZ333" s="151" t="s">
        <v>457</v>
      </c>
      <c r="BA333" s="151" t="s">
        <v>163</v>
      </c>
      <c r="BB333" s="151" t="s">
        <v>348</v>
      </c>
      <c r="BC333" s="151">
        <v>30</v>
      </c>
      <c r="BD333" s="151">
        <v>1</v>
      </c>
      <c r="BE333" s="151">
        <v>60</v>
      </c>
      <c r="BF333" s="151" t="s">
        <v>242</v>
      </c>
      <c r="BG333" s="151">
        <v>60</v>
      </c>
      <c r="BH333" s="151">
        <v>1</v>
      </c>
      <c r="BI333" s="151">
        <v>65536</v>
      </c>
      <c r="BJ333" s="151">
        <v>0.105</v>
      </c>
      <c r="BK333" s="151">
        <v>1.5</v>
      </c>
      <c r="BL333" s="151">
        <v>0.5</v>
      </c>
      <c r="BN333" s="151">
        <v>2</v>
      </c>
      <c r="BO333" s="151">
        <v>-4</v>
      </c>
      <c r="BP333" s="151">
        <v>4</v>
      </c>
      <c r="BQ333" s="151">
        <v>15</v>
      </c>
      <c r="BR333" s="151" t="s">
        <v>203</v>
      </c>
      <c r="CH333" s="153" t="s">
        <v>191</v>
      </c>
      <c r="CJ333" s="151">
        <v>1</v>
      </c>
      <c r="CK333" s="155" t="s">
        <v>41</v>
      </c>
      <c r="CL333" s="151">
        <v>60</v>
      </c>
      <c r="CM333" s="151">
        <v>1</v>
      </c>
      <c r="CN333" s="151">
        <v>100</v>
      </c>
      <c r="CO333" s="151">
        <v>0</v>
      </c>
      <c r="CP333" s="151">
        <v>1</v>
      </c>
      <c r="CQ333" s="151">
        <v>1</v>
      </c>
      <c r="CS333" s="151">
        <v>0</v>
      </c>
      <c r="CT333" s="151">
        <v>0</v>
      </c>
      <c r="CU333" s="151">
        <v>0</v>
      </c>
      <c r="CV333" s="151">
        <v>10</v>
      </c>
      <c r="CW333" s="151">
        <v>99</v>
      </c>
      <c r="DK333" s="161"/>
      <c r="EA333" s="153" t="s">
        <v>191</v>
      </c>
      <c r="EC333" s="152" t="s">
        <v>86</v>
      </c>
      <c r="EH333" s="151">
        <v>2</v>
      </c>
      <c r="EN333" s="138" t="s">
        <v>92</v>
      </c>
      <c r="EP333" s="151" t="s">
        <v>333</v>
      </c>
      <c r="EX333" s="151" t="s">
        <v>158</v>
      </c>
      <c r="EY333" s="151">
        <v>13</v>
      </c>
      <c r="FA333" s="151">
        <v>13</v>
      </c>
      <c r="FC333" s="158">
        <v>1</v>
      </c>
      <c r="FQ333" s="158">
        <v>1</v>
      </c>
      <c r="GC333" s="158"/>
      <c r="GD333" s="158"/>
      <c r="GE333" s="158"/>
      <c r="GF333" s="158"/>
      <c r="GG333" s="158"/>
      <c r="GH333" s="158">
        <v>0.20475740498482553</v>
      </c>
      <c r="GI333" s="158">
        <v>0.20559476414790978</v>
      </c>
      <c r="GJ333" s="158">
        <v>0.20557610993657494</v>
      </c>
      <c r="GK333" s="158">
        <v>0.20191471597226129</v>
      </c>
      <c r="GM333" s="158">
        <v>0.20475740498482553</v>
      </c>
      <c r="GN333" s="158">
        <v>0.20559476414790978</v>
      </c>
      <c r="GO333" s="158">
        <v>0.20557610993657494</v>
      </c>
      <c r="GP333" s="158">
        <v>0.20191471597226129</v>
      </c>
      <c r="GR333" s="152"/>
    </row>
    <row r="334" spans="1:200" s="151" customFormat="1" x14ac:dyDescent="0.2">
      <c r="A334" s="151" t="s">
        <v>453</v>
      </c>
      <c r="B334" s="151" t="s">
        <v>454</v>
      </c>
      <c r="C334" s="151" t="s">
        <v>16</v>
      </c>
      <c r="D334" s="151" t="s">
        <v>22</v>
      </c>
      <c r="E334" s="211" t="s">
        <v>20</v>
      </c>
      <c r="F334" s="151">
        <v>1</v>
      </c>
      <c r="G334" s="151">
        <v>100</v>
      </c>
      <c r="H334" s="151" t="s">
        <v>14</v>
      </c>
      <c r="I334" s="152" t="s">
        <v>50</v>
      </c>
      <c r="J334" s="151">
        <v>12</v>
      </c>
      <c r="L334" s="151" t="s">
        <v>9</v>
      </c>
      <c r="M334" s="151" t="s">
        <v>169</v>
      </c>
      <c r="O334" s="151" t="s">
        <v>54</v>
      </c>
      <c r="P334" s="151" t="s">
        <v>155</v>
      </c>
      <c r="R334" s="151" t="s">
        <v>156</v>
      </c>
      <c r="U334" s="151" t="s">
        <v>156</v>
      </c>
      <c r="X334" s="151" t="s">
        <v>156</v>
      </c>
      <c r="AA334" s="151" t="s">
        <v>42</v>
      </c>
      <c r="AB334" s="151">
        <v>0.9</v>
      </c>
      <c r="AD334" s="151">
        <v>8</v>
      </c>
      <c r="AE334" s="151">
        <v>0.1</v>
      </c>
      <c r="AF334" s="151">
        <v>5</v>
      </c>
      <c r="AH334" s="151">
        <v>100</v>
      </c>
      <c r="AI334" s="151">
        <v>0</v>
      </c>
      <c r="AJ334" s="151">
        <v>1</v>
      </c>
      <c r="AL334" s="151">
        <v>100</v>
      </c>
      <c r="AM334" s="151">
        <v>1</v>
      </c>
      <c r="AO334" s="151">
        <v>1</v>
      </c>
      <c r="AP334" s="151">
        <v>1</v>
      </c>
      <c r="AQ334" s="151">
        <v>2</v>
      </c>
      <c r="AS334" s="151">
        <v>2</v>
      </c>
      <c r="AT334" s="151">
        <v>1</v>
      </c>
      <c r="AV334" s="152" t="s">
        <v>188</v>
      </c>
      <c r="AW334" s="151" t="s">
        <v>456</v>
      </c>
      <c r="AX334" s="151">
        <v>-60</v>
      </c>
      <c r="AY334" s="151">
        <v>0.6</v>
      </c>
      <c r="AZ334" s="151" t="s">
        <v>457</v>
      </c>
      <c r="BA334" s="151" t="s">
        <v>163</v>
      </c>
      <c r="BB334" s="151" t="s">
        <v>348</v>
      </c>
      <c r="BC334" s="151">
        <v>30</v>
      </c>
      <c r="BD334" s="151">
        <v>1</v>
      </c>
      <c r="BE334" s="151">
        <v>60</v>
      </c>
      <c r="BF334" s="151" t="s">
        <v>242</v>
      </c>
      <c r="BG334" s="151">
        <v>60</v>
      </c>
      <c r="BH334" s="151">
        <v>1</v>
      </c>
      <c r="BI334" s="151">
        <v>65536</v>
      </c>
      <c r="BJ334" s="151">
        <v>0.105</v>
      </c>
      <c r="BK334" s="151">
        <v>1.5</v>
      </c>
      <c r="BL334" s="151">
        <v>0.5</v>
      </c>
      <c r="BN334" s="151">
        <v>2</v>
      </c>
      <c r="BO334" s="151">
        <v>-4</v>
      </c>
      <c r="BP334" s="151">
        <v>4</v>
      </c>
      <c r="BQ334" s="151">
        <v>15</v>
      </c>
      <c r="BR334" s="151" t="s">
        <v>203</v>
      </c>
      <c r="CH334" s="153" t="s">
        <v>191</v>
      </c>
      <c r="CJ334" s="151">
        <v>1</v>
      </c>
      <c r="CK334" s="155" t="s">
        <v>41</v>
      </c>
      <c r="CL334" s="151">
        <v>60</v>
      </c>
      <c r="CM334" s="151">
        <v>1</v>
      </c>
      <c r="CN334" s="151">
        <v>100</v>
      </c>
      <c r="CO334" s="151">
        <v>0</v>
      </c>
      <c r="CP334" s="151">
        <v>1</v>
      </c>
      <c r="CQ334" s="151">
        <v>1</v>
      </c>
      <c r="CS334" s="151">
        <v>0</v>
      </c>
      <c r="CT334" s="151">
        <v>0</v>
      </c>
      <c r="CU334" s="151">
        <v>0</v>
      </c>
      <c r="CV334" s="151">
        <v>10</v>
      </c>
      <c r="CW334" s="151">
        <v>99</v>
      </c>
      <c r="DK334" s="161"/>
      <c r="EA334" s="153" t="s">
        <v>191</v>
      </c>
      <c r="EC334" s="152" t="s">
        <v>87</v>
      </c>
      <c r="EM334" s="151" t="s">
        <v>482</v>
      </c>
      <c r="EN334" s="138" t="s">
        <v>92</v>
      </c>
      <c r="EP334" s="151" t="s">
        <v>333</v>
      </c>
      <c r="EX334" s="151" t="s">
        <v>158</v>
      </c>
      <c r="EY334" s="151">
        <v>13</v>
      </c>
      <c r="FA334" s="151">
        <v>13</v>
      </c>
      <c r="FC334" s="158">
        <v>1</v>
      </c>
      <c r="FQ334" s="158">
        <v>1</v>
      </c>
      <c r="GC334" s="158"/>
      <c r="GD334" s="158"/>
      <c r="GE334" s="158"/>
      <c r="GF334" s="158"/>
      <c r="GG334" s="158"/>
      <c r="GH334" s="158">
        <v>0.15320963834702506</v>
      </c>
      <c r="GI334" s="158">
        <v>0.15691786693119625</v>
      </c>
      <c r="GJ334" s="158">
        <v>0.15217406624383367</v>
      </c>
      <c r="GK334" s="158">
        <v>0.15235792123967695</v>
      </c>
      <c r="GM334" s="158">
        <v>0.15320963834702506</v>
      </c>
      <c r="GN334" s="158">
        <v>0.15691786693119625</v>
      </c>
      <c r="GO334" s="158">
        <v>0.15217406624383367</v>
      </c>
      <c r="GP334" s="158">
        <v>0.15235792123967695</v>
      </c>
      <c r="GR334" s="152"/>
    </row>
    <row r="335" spans="1:200" s="151" customFormat="1" x14ac:dyDescent="0.2">
      <c r="A335" s="151" t="s">
        <v>453</v>
      </c>
      <c r="B335" s="151" t="s">
        <v>454</v>
      </c>
      <c r="C335" s="151" t="s">
        <v>16</v>
      </c>
      <c r="D335" s="151" t="s">
        <v>22</v>
      </c>
      <c r="E335" s="211" t="s">
        <v>20</v>
      </c>
      <c r="F335" s="151">
        <v>1</v>
      </c>
      <c r="G335" s="151">
        <v>100</v>
      </c>
      <c r="H335" s="151" t="s">
        <v>14</v>
      </c>
      <c r="I335" s="152" t="s">
        <v>50</v>
      </c>
      <c r="J335" s="151">
        <v>12</v>
      </c>
      <c r="L335" s="151" t="s">
        <v>9</v>
      </c>
      <c r="M335" s="151" t="s">
        <v>169</v>
      </c>
      <c r="O335" s="151" t="s">
        <v>54</v>
      </c>
      <c r="P335" s="151" t="s">
        <v>155</v>
      </c>
      <c r="R335" s="151" t="s">
        <v>156</v>
      </c>
      <c r="U335" s="151" t="s">
        <v>156</v>
      </c>
      <c r="X335" s="151" t="s">
        <v>156</v>
      </c>
      <c r="AA335" s="151" t="s">
        <v>42</v>
      </c>
      <c r="AB335" s="151">
        <v>0.9</v>
      </c>
      <c r="AD335" s="151">
        <v>8</v>
      </c>
      <c r="AE335" s="151">
        <v>0.1</v>
      </c>
      <c r="AF335" s="151">
        <v>5</v>
      </c>
      <c r="AH335" s="151">
        <v>100</v>
      </c>
      <c r="AI335" s="151">
        <v>0</v>
      </c>
      <c r="AJ335" s="151">
        <v>1</v>
      </c>
      <c r="AL335" s="151">
        <v>100</v>
      </c>
      <c r="AM335" s="151">
        <v>1</v>
      </c>
      <c r="AO335" s="151">
        <v>1</v>
      </c>
      <c r="AP335" s="151">
        <v>1</v>
      </c>
      <c r="AQ335" s="151">
        <v>2</v>
      </c>
      <c r="AS335" s="151">
        <v>2</v>
      </c>
      <c r="AT335" s="151">
        <v>1</v>
      </c>
      <c r="AV335" s="152" t="s">
        <v>188</v>
      </c>
      <c r="AW335" s="151" t="s">
        <v>456</v>
      </c>
      <c r="AX335" s="151">
        <v>-60</v>
      </c>
      <c r="AY335" s="151">
        <v>0.6</v>
      </c>
      <c r="AZ335" s="151" t="s">
        <v>457</v>
      </c>
      <c r="BA335" s="151" t="s">
        <v>163</v>
      </c>
      <c r="BB335" s="151" t="s">
        <v>348</v>
      </c>
      <c r="BC335" s="151">
        <v>30</v>
      </c>
      <c r="BD335" s="151">
        <v>1</v>
      </c>
      <c r="BE335" s="151">
        <v>60</v>
      </c>
      <c r="BF335" s="151" t="s">
        <v>242</v>
      </c>
      <c r="BG335" s="151">
        <v>60</v>
      </c>
      <c r="BH335" s="151">
        <v>1</v>
      </c>
      <c r="BI335" s="151">
        <v>65536</v>
      </c>
      <c r="BJ335" s="151">
        <v>0.105</v>
      </c>
      <c r="BK335" s="151">
        <v>1.5</v>
      </c>
      <c r="BL335" s="151">
        <v>0.5</v>
      </c>
      <c r="BN335" s="151">
        <v>2</v>
      </c>
      <c r="BO335" s="151">
        <v>-4</v>
      </c>
      <c r="BP335" s="151">
        <v>4</v>
      </c>
      <c r="BQ335" s="151">
        <v>15</v>
      </c>
      <c r="BR335" s="151" t="s">
        <v>203</v>
      </c>
      <c r="CH335" s="153" t="s">
        <v>191</v>
      </c>
      <c r="CJ335" s="151">
        <v>1</v>
      </c>
      <c r="CK335" s="155" t="s">
        <v>41</v>
      </c>
      <c r="CL335" s="151">
        <v>60</v>
      </c>
      <c r="CM335" s="151">
        <v>1</v>
      </c>
      <c r="CN335" s="151">
        <v>100</v>
      </c>
      <c r="CO335" s="151">
        <v>0</v>
      </c>
      <c r="CP335" s="151">
        <v>1</v>
      </c>
      <c r="CQ335" s="151">
        <v>1</v>
      </c>
      <c r="CS335" s="151">
        <v>0</v>
      </c>
      <c r="CT335" s="151">
        <v>0</v>
      </c>
      <c r="CU335" s="151">
        <v>0</v>
      </c>
      <c r="CV335" s="151">
        <v>10</v>
      </c>
      <c r="CW335" s="151">
        <v>99</v>
      </c>
      <c r="DK335" s="161"/>
      <c r="EA335" s="153" t="s">
        <v>191</v>
      </c>
      <c r="EC335" s="152" t="s">
        <v>484</v>
      </c>
      <c r="EH335" s="151">
        <v>2</v>
      </c>
      <c r="EM335" s="151" t="s">
        <v>482</v>
      </c>
      <c r="EN335" s="138" t="s">
        <v>92</v>
      </c>
      <c r="EP335" s="151" t="s">
        <v>333</v>
      </c>
      <c r="EX335" s="151" t="s">
        <v>158</v>
      </c>
      <c r="EY335" s="151">
        <v>13</v>
      </c>
      <c r="FA335" s="151">
        <v>13</v>
      </c>
      <c r="FC335" s="158">
        <v>1</v>
      </c>
      <c r="FQ335" s="158">
        <v>1</v>
      </c>
      <c r="GC335" s="158"/>
      <c r="GD335" s="158"/>
      <c r="GE335" s="158"/>
      <c r="GF335" s="158"/>
      <c r="GG335" s="158"/>
      <c r="GH335" s="158">
        <v>0.28579613402717641</v>
      </c>
      <c r="GI335" s="158">
        <v>0.28955146564566736</v>
      </c>
      <c r="GJ335" s="158">
        <v>0.2854342847075404</v>
      </c>
      <c r="GK335" s="158">
        <v>0.28346361996392067</v>
      </c>
      <c r="GM335" s="158">
        <v>0.28579613402717641</v>
      </c>
      <c r="GN335" s="158">
        <v>0.28955146564566736</v>
      </c>
      <c r="GO335" s="158">
        <v>0.2854342847075404</v>
      </c>
      <c r="GP335" s="158">
        <v>0.28346361996392067</v>
      </c>
      <c r="GR335" s="152"/>
    </row>
    <row r="336" spans="1:200" s="151" customFormat="1" x14ac:dyDescent="0.2">
      <c r="A336" s="151" t="s">
        <v>453</v>
      </c>
      <c r="B336" s="151" t="s">
        <v>454</v>
      </c>
      <c r="C336" s="151" t="s">
        <v>16</v>
      </c>
      <c r="D336" s="151" t="s">
        <v>0</v>
      </c>
      <c r="E336" s="211" t="s">
        <v>20</v>
      </c>
      <c r="F336" s="151">
        <v>1</v>
      </c>
      <c r="G336" s="151">
        <v>100</v>
      </c>
      <c r="H336" s="151" t="s">
        <v>14</v>
      </c>
      <c r="I336" s="152" t="s">
        <v>47</v>
      </c>
      <c r="J336" s="151">
        <v>90</v>
      </c>
      <c r="L336" s="151" t="s">
        <v>9</v>
      </c>
      <c r="M336" s="151" t="s">
        <v>169</v>
      </c>
      <c r="O336" s="151" t="s">
        <v>54</v>
      </c>
      <c r="P336" s="151" t="s">
        <v>155</v>
      </c>
      <c r="R336" s="151" t="s">
        <v>156</v>
      </c>
      <c r="U336" s="151" t="s">
        <v>156</v>
      </c>
      <c r="X336" s="151" t="s">
        <v>156</v>
      </c>
      <c r="AA336" s="151" t="s">
        <v>42</v>
      </c>
      <c r="AB336" s="151">
        <v>0.9</v>
      </c>
      <c r="AD336" s="151">
        <v>8</v>
      </c>
      <c r="AE336" s="151">
        <v>0.1</v>
      </c>
      <c r="AF336" s="151">
        <v>5</v>
      </c>
      <c r="AH336" s="151">
        <v>100</v>
      </c>
      <c r="AI336" s="151">
        <v>0</v>
      </c>
      <c r="AJ336" s="151">
        <v>1</v>
      </c>
      <c r="AL336" s="151">
        <v>100</v>
      </c>
      <c r="AM336" s="151">
        <v>1</v>
      </c>
      <c r="AO336" s="151">
        <v>1</v>
      </c>
      <c r="AP336" s="151">
        <v>1</v>
      </c>
      <c r="AQ336" s="151">
        <v>2</v>
      </c>
      <c r="AS336" s="151">
        <v>2</v>
      </c>
      <c r="AT336" s="151">
        <v>1</v>
      </c>
      <c r="AV336" s="152" t="s">
        <v>188</v>
      </c>
      <c r="AW336" s="151" t="s">
        <v>456</v>
      </c>
      <c r="AX336" s="151">
        <v>-86</v>
      </c>
      <c r="AY336" s="151">
        <v>1</v>
      </c>
      <c r="AZ336" s="151" t="s">
        <v>457</v>
      </c>
      <c r="BA336" s="151" t="s">
        <v>163</v>
      </c>
      <c r="BB336" s="151" t="s">
        <v>348</v>
      </c>
      <c r="BC336" s="151">
        <v>30</v>
      </c>
      <c r="BD336" s="151">
        <v>1</v>
      </c>
      <c r="BE336" s="151">
        <v>60</v>
      </c>
      <c r="BF336" s="151" t="s">
        <v>242</v>
      </c>
      <c r="BG336" s="151">
        <v>60</v>
      </c>
      <c r="BH336" s="151">
        <v>1</v>
      </c>
      <c r="BI336" s="151">
        <v>65536</v>
      </c>
      <c r="BJ336" s="151">
        <v>0.105</v>
      </c>
      <c r="BK336" s="151">
        <v>1.5</v>
      </c>
      <c r="BL336" s="151">
        <v>0.5</v>
      </c>
      <c r="BN336" s="151">
        <v>2</v>
      </c>
      <c r="BO336" s="151">
        <v>-4</v>
      </c>
      <c r="BP336" s="151">
        <v>4</v>
      </c>
      <c r="BQ336" s="151">
        <v>15</v>
      </c>
      <c r="BR336" s="151" t="s">
        <v>203</v>
      </c>
      <c r="CH336" s="153" t="s">
        <v>191</v>
      </c>
      <c r="CJ336" s="151">
        <v>1</v>
      </c>
      <c r="CK336" s="155" t="s">
        <v>41</v>
      </c>
      <c r="CL336" s="151">
        <v>60</v>
      </c>
      <c r="CM336" s="151">
        <v>1</v>
      </c>
      <c r="CN336" s="151">
        <v>100</v>
      </c>
      <c r="CO336" s="151">
        <v>0</v>
      </c>
      <c r="CP336" s="151">
        <v>1</v>
      </c>
      <c r="CQ336" s="151">
        <v>1</v>
      </c>
      <c r="CS336" s="151">
        <v>0</v>
      </c>
      <c r="CT336" s="151">
        <v>0</v>
      </c>
      <c r="CU336" s="151">
        <v>0</v>
      </c>
      <c r="CV336" s="151">
        <v>10</v>
      </c>
      <c r="CW336" s="151">
        <v>99</v>
      </c>
      <c r="DK336" s="161"/>
      <c r="EA336" s="153" t="s">
        <v>191</v>
      </c>
      <c r="EC336" s="147" t="s">
        <v>190</v>
      </c>
      <c r="EN336" s="138" t="s">
        <v>92</v>
      </c>
      <c r="EP336" s="151" t="s">
        <v>333</v>
      </c>
      <c r="EX336" s="151" t="s">
        <v>158</v>
      </c>
      <c r="EY336" s="151">
        <v>9</v>
      </c>
      <c r="FA336" s="151">
        <v>9</v>
      </c>
      <c r="FC336" s="158">
        <v>1</v>
      </c>
      <c r="FQ336" s="158">
        <v>1</v>
      </c>
      <c r="GC336" s="156"/>
      <c r="GD336" s="156"/>
      <c r="GE336" s="156"/>
      <c r="GF336" s="156"/>
      <c r="GG336" s="158"/>
      <c r="GH336" s="156" t="s">
        <v>475</v>
      </c>
      <c r="GI336" s="156" t="s">
        <v>475</v>
      </c>
      <c r="GJ336" s="156" t="s">
        <v>475</v>
      </c>
      <c r="GK336" s="156" t="s">
        <v>475</v>
      </c>
      <c r="GM336" s="156" t="s">
        <v>475</v>
      </c>
      <c r="GN336" s="156" t="s">
        <v>475</v>
      </c>
      <c r="GO336" s="156" t="s">
        <v>475</v>
      </c>
      <c r="GP336" s="156" t="s">
        <v>475</v>
      </c>
      <c r="GR336" s="152"/>
    </row>
    <row r="337" spans="1:205" s="151" customFormat="1" x14ac:dyDescent="0.2">
      <c r="A337" s="151" t="s">
        <v>453</v>
      </c>
      <c r="B337" s="151" t="s">
        <v>454</v>
      </c>
      <c r="C337" s="151" t="s">
        <v>16</v>
      </c>
      <c r="D337" s="151" t="s">
        <v>0</v>
      </c>
      <c r="E337" s="211" t="s">
        <v>20</v>
      </c>
      <c r="F337" s="151">
        <v>1</v>
      </c>
      <c r="G337" s="151">
        <v>100</v>
      </c>
      <c r="H337" s="151" t="s">
        <v>14</v>
      </c>
      <c r="I337" s="152" t="s">
        <v>47</v>
      </c>
      <c r="J337" s="151">
        <v>90</v>
      </c>
      <c r="L337" s="151" t="s">
        <v>9</v>
      </c>
      <c r="M337" s="151" t="s">
        <v>169</v>
      </c>
      <c r="O337" s="151" t="s">
        <v>54</v>
      </c>
      <c r="P337" s="151" t="s">
        <v>155</v>
      </c>
      <c r="R337" s="151" t="s">
        <v>156</v>
      </c>
      <c r="U337" s="151" t="s">
        <v>156</v>
      </c>
      <c r="X337" s="151" t="s">
        <v>156</v>
      </c>
      <c r="AA337" s="151" t="s">
        <v>42</v>
      </c>
      <c r="AB337" s="151">
        <v>0.9</v>
      </c>
      <c r="AD337" s="151">
        <v>8</v>
      </c>
      <c r="AE337" s="151">
        <v>0.1</v>
      </c>
      <c r="AF337" s="151">
        <v>5</v>
      </c>
      <c r="AH337" s="151">
        <v>100</v>
      </c>
      <c r="AI337" s="151">
        <v>0</v>
      </c>
      <c r="AJ337" s="151">
        <v>1</v>
      </c>
      <c r="AL337" s="151">
        <v>100</v>
      </c>
      <c r="AM337" s="151">
        <v>1</v>
      </c>
      <c r="AO337" s="151">
        <v>1</v>
      </c>
      <c r="AP337" s="151">
        <v>1</v>
      </c>
      <c r="AQ337" s="151">
        <v>2</v>
      </c>
      <c r="AS337" s="151">
        <v>2</v>
      </c>
      <c r="AT337" s="151">
        <v>1</v>
      </c>
      <c r="AV337" s="152" t="s">
        <v>188</v>
      </c>
      <c r="AW337" s="151" t="s">
        <v>456</v>
      </c>
      <c r="AX337" s="151">
        <v>-86</v>
      </c>
      <c r="AY337" s="151">
        <v>1</v>
      </c>
      <c r="AZ337" s="151" t="s">
        <v>457</v>
      </c>
      <c r="BA337" s="151" t="s">
        <v>163</v>
      </c>
      <c r="BB337" s="151" t="s">
        <v>348</v>
      </c>
      <c r="BC337" s="151">
        <v>30</v>
      </c>
      <c r="BD337" s="151">
        <v>1</v>
      </c>
      <c r="BE337" s="151">
        <v>60</v>
      </c>
      <c r="BF337" s="151" t="s">
        <v>242</v>
      </c>
      <c r="BG337" s="151">
        <v>60</v>
      </c>
      <c r="BH337" s="151">
        <v>1</v>
      </c>
      <c r="BI337" s="151">
        <v>65536</v>
      </c>
      <c r="BJ337" s="151">
        <v>0.105</v>
      </c>
      <c r="BK337" s="151">
        <v>1.5</v>
      </c>
      <c r="BL337" s="151">
        <v>0.5</v>
      </c>
      <c r="BN337" s="151">
        <v>2</v>
      </c>
      <c r="BO337" s="151">
        <v>-4</v>
      </c>
      <c r="BP337" s="151">
        <v>4</v>
      </c>
      <c r="BQ337" s="151">
        <v>15</v>
      </c>
      <c r="BR337" s="151" t="s">
        <v>203</v>
      </c>
      <c r="CH337" s="153" t="s">
        <v>191</v>
      </c>
      <c r="CJ337" s="151">
        <v>1</v>
      </c>
      <c r="CK337" s="155" t="s">
        <v>41</v>
      </c>
      <c r="CL337" s="151">
        <v>60</v>
      </c>
      <c r="CM337" s="151">
        <v>1</v>
      </c>
      <c r="CN337" s="151">
        <v>100</v>
      </c>
      <c r="CO337" s="151">
        <v>0</v>
      </c>
      <c r="CP337" s="151">
        <v>1</v>
      </c>
      <c r="CQ337" s="151">
        <v>1</v>
      </c>
      <c r="CS337" s="151">
        <v>0</v>
      </c>
      <c r="CT337" s="151">
        <v>0</v>
      </c>
      <c r="CU337" s="151">
        <v>0</v>
      </c>
      <c r="CV337" s="151">
        <v>10</v>
      </c>
      <c r="CW337" s="151">
        <v>99</v>
      </c>
      <c r="DK337" s="161"/>
      <c r="EA337" s="153" t="s">
        <v>191</v>
      </c>
      <c r="EC337" s="152" t="s">
        <v>86</v>
      </c>
      <c r="EH337" s="151">
        <v>2</v>
      </c>
      <c r="EN337" s="138" t="s">
        <v>92</v>
      </c>
      <c r="EP337" s="151" t="s">
        <v>333</v>
      </c>
      <c r="EX337" s="151" t="s">
        <v>158</v>
      </c>
      <c r="EY337" s="151">
        <v>9</v>
      </c>
      <c r="FA337" s="151">
        <v>9</v>
      </c>
      <c r="FC337" s="158">
        <v>1</v>
      </c>
      <c r="FQ337" s="158">
        <v>1</v>
      </c>
      <c r="GC337" s="158"/>
      <c r="GD337" s="158"/>
      <c r="GE337" s="158"/>
      <c r="GF337" s="158"/>
      <c r="GG337" s="158"/>
      <c r="GH337" s="158">
        <v>0.20555094117263661</v>
      </c>
      <c r="GI337" s="158">
        <v>0.20559476414790978</v>
      </c>
      <c r="GJ337" s="158">
        <v>0.20557610993657494</v>
      </c>
      <c r="GK337" s="158">
        <v>0.20557610993657494</v>
      </c>
      <c r="GM337" s="158">
        <v>0.20555094117263661</v>
      </c>
      <c r="GN337" s="158">
        <v>0.20559476414790978</v>
      </c>
      <c r="GO337" s="158">
        <v>0.20557610993657494</v>
      </c>
      <c r="GP337" s="158">
        <v>0.20557610993657494</v>
      </c>
      <c r="GR337" s="152"/>
    </row>
    <row r="338" spans="1:205" s="151" customFormat="1" x14ac:dyDescent="0.2">
      <c r="A338" s="151" t="s">
        <v>453</v>
      </c>
      <c r="B338" s="151" t="s">
        <v>454</v>
      </c>
      <c r="C338" s="151" t="s">
        <v>16</v>
      </c>
      <c r="D338" s="151" t="s">
        <v>0</v>
      </c>
      <c r="E338" s="211" t="s">
        <v>20</v>
      </c>
      <c r="F338" s="151">
        <v>1</v>
      </c>
      <c r="G338" s="151">
        <v>100</v>
      </c>
      <c r="H338" s="151" t="s">
        <v>14</v>
      </c>
      <c r="I338" s="152" t="s">
        <v>47</v>
      </c>
      <c r="J338" s="151">
        <v>90</v>
      </c>
      <c r="L338" s="151" t="s">
        <v>9</v>
      </c>
      <c r="M338" s="151" t="s">
        <v>169</v>
      </c>
      <c r="O338" s="151" t="s">
        <v>54</v>
      </c>
      <c r="P338" s="151" t="s">
        <v>155</v>
      </c>
      <c r="R338" s="151" t="s">
        <v>156</v>
      </c>
      <c r="U338" s="151" t="s">
        <v>156</v>
      </c>
      <c r="X338" s="151" t="s">
        <v>156</v>
      </c>
      <c r="AA338" s="151" t="s">
        <v>42</v>
      </c>
      <c r="AB338" s="151">
        <v>0.9</v>
      </c>
      <c r="AD338" s="151">
        <v>8</v>
      </c>
      <c r="AE338" s="151">
        <v>0.1</v>
      </c>
      <c r="AF338" s="151">
        <v>5</v>
      </c>
      <c r="AH338" s="151">
        <v>100</v>
      </c>
      <c r="AI338" s="151">
        <v>0</v>
      </c>
      <c r="AJ338" s="151">
        <v>1</v>
      </c>
      <c r="AL338" s="151">
        <v>100</v>
      </c>
      <c r="AM338" s="151">
        <v>1</v>
      </c>
      <c r="AO338" s="151">
        <v>1</v>
      </c>
      <c r="AP338" s="151">
        <v>1</v>
      </c>
      <c r="AQ338" s="151">
        <v>2</v>
      </c>
      <c r="AS338" s="151">
        <v>2</v>
      </c>
      <c r="AT338" s="151">
        <v>1</v>
      </c>
      <c r="AV338" s="152" t="s">
        <v>188</v>
      </c>
      <c r="AW338" s="151" t="s">
        <v>456</v>
      </c>
      <c r="AX338" s="151">
        <v>-86</v>
      </c>
      <c r="AY338" s="151">
        <v>1</v>
      </c>
      <c r="AZ338" s="151" t="s">
        <v>457</v>
      </c>
      <c r="BA338" s="151" t="s">
        <v>163</v>
      </c>
      <c r="BB338" s="151" t="s">
        <v>348</v>
      </c>
      <c r="BC338" s="151">
        <v>30</v>
      </c>
      <c r="BD338" s="151">
        <v>1</v>
      </c>
      <c r="BE338" s="151">
        <v>60</v>
      </c>
      <c r="BF338" s="151" t="s">
        <v>242</v>
      </c>
      <c r="BG338" s="151">
        <v>60</v>
      </c>
      <c r="BH338" s="151">
        <v>1</v>
      </c>
      <c r="BI338" s="151">
        <v>65536</v>
      </c>
      <c r="BJ338" s="151">
        <v>0.105</v>
      </c>
      <c r="BK338" s="151">
        <v>1.5</v>
      </c>
      <c r="BL338" s="151">
        <v>0.5</v>
      </c>
      <c r="BN338" s="151">
        <v>2</v>
      </c>
      <c r="BO338" s="151">
        <v>-4</v>
      </c>
      <c r="BP338" s="151">
        <v>4</v>
      </c>
      <c r="BQ338" s="151">
        <v>15</v>
      </c>
      <c r="BR338" s="151" t="s">
        <v>203</v>
      </c>
      <c r="CH338" s="153" t="s">
        <v>191</v>
      </c>
      <c r="CJ338" s="151">
        <v>1</v>
      </c>
      <c r="CK338" s="155" t="s">
        <v>41</v>
      </c>
      <c r="CL338" s="151">
        <v>60</v>
      </c>
      <c r="CM338" s="151">
        <v>1</v>
      </c>
      <c r="CN338" s="151">
        <v>100</v>
      </c>
      <c r="CO338" s="151">
        <v>0</v>
      </c>
      <c r="CP338" s="151">
        <v>1</v>
      </c>
      <c r="CQ338" s="151">
        <v>1</v>
      </c>
      <c r="CS338" s="151">
        <v>0</v>
      </c>
      <c r="CT338" s="151">
        <v>0</v>
      </c>
      <c r="CU338" s="151">
        <v>0</v>
      </c>
      <c r="CV338" s="151">
        <v>10</v>
      </c>
      <c r="CW338" s="151">
        <v>99</v>
      </c>
      <c r="DK338" s="161"/>
      <c r="EA338" s="153" t="s">
        <v>191</v>
      </c>
      <c r="EC338" s="152" t="s">
        <v>87</v>
      </c>
      <c r="EM338" s="151" t="s">
        <v>482</v>
      </c>
      <c r="EN338" s="138" t="s">
        <v>92</v>
      </c>
      <c r="EP338" s="151" t="s">
        <v>333</v>
      </c>
      <c r="EX338" s="151" t="s">
        <v>158</v>
      </c>
      <c r="EY338" s="151">
        <v>9</v>
      </c>
      <c r="FA338" s="151">
        <v>9</v>
      </c>
      <c r="FC338" s="158">
        <v>1</v>
      </c>
      <c r="FQ338" s="158">
        <v>1</v>
      </c>
      <c r="GC338" s="158"/>
      <c r="GD338" s="158"/>
      <c r="GE338" s="158"/>
      <c r="GF338" s="158"/>
      <c r="GG338" s="158"/>
      <c r="GH338" s="158">
        <v>0.15289530263648132</v>
      </c>
      <c r="GI338" s="158">
        <v>0.14867804249328465</v>
      </c>
      <c r="GJ338" s="158">
        <v>0.15362491190979555</v>
      </c>
      <c r="GK338" s="158">
        <v>0.14956571529245943</v>
      </c>
      <c r="GM338" s="158">
        <v>0.15289530263648132</v>
      </c>
      <c r="GN338" s="158">
        <v>0.14867804249328465</v>
      </c>
      <c r="GO338" s="158">
        <v>0.15362491190979555</v>
      </c>
      <c r="GP338" s="158">
        <v>0.14956571529245943</v>
      </c>
      <c r="GR338" s="152"/>
    </row>
    <row r="339" spans="1:205" s="151" customFormat="1" x14ac:dyDescent="0.2">
      <c r="A339" s="151" t="s">
        <v>453</v>
      </c>
      <c r="B339" s="151" t="s">
        <v>454</v>
      </c>
      <c r="C339" s="151" t="s">
        <v>16</v>
      </c>
      <c r="D339" s="151" t="s">
        <v>0</v>
      </c>
      <c r="E339" s="211" t="s">
        <v>20</v>
      </c>
      <c r="F339" s="151">
        <v>1</v>
      </c>
      <c r="G339" s="151">
        <v>100</v>
      </c>
      <c r="H339" s="151" t="s">
        <v>14</v>
      </c>
      <c r="I339" s="152" t="s">
        <v>47</v>
      </c>
      <c r="J339" s="151">
        <v>90</v>
      </c>
      <c r="L339" s="151" t="s">
        <v>9</v>
      </c>
      <c r="M339" s="151" t="s">
        <v>169</v>
      </c>
      <c r="O339" s="151" t="s">
        <v>54</v>
      </c>
      <c r="P339" s="151" t="s">
        <v>155</v>
      </c>
      <c r="R339" s="151" t="s">
        <v>156</v>
      </c>
      <c r="U339" s="151" t="s">
        <v>156</v>
      </c>
      <c r="X339" s="151" t="s">
        <v>156</v>
      </c>
      <c r="AA339" s="151" t="s">
        <v>42</v>
      </c>
      <c r="AB339" s="151">
        <v>0.9</v>
      </c>
      <c r="AD339" s="151">
        <v>8</v>
      </c>
      <c r="AE339" s="151">
        <v>0.1</v>
      </c>
      <c r="AF339" s="151">
        <v>5</v>
      </c>
      <c r="AH339" s="151">
        <v>100</v>
      </c>
      <c r="AI339" s="151">
        <v>0</v>
      </c>
      <c r="AJ339" s="151">
        <v>1</v>
      </c>
      <c r="AL339" s="151">
        <v>100</v>
      </c>
      <c r="AM339" s="151">
        <v>1</v>
      </c>
      <c r="AO339" s="151">
        <v>1</v>
      </c>
      <c r="AP339" s="151">
        <v>1</v>
      </c>
      <c r="AQ339" s="151">
        <v>2</v>
      </c>
      <c r="AS339" s="151">
        <v>2</v>
      </c>
      <c r="AT339" s="151">
        <v>1</v>
      </c>
      <c r="AV339" s="152" t="s">
        <v>188</v>
      </c>
      <c r="AW339" s="151" t="s">
        <v>456</v>
      </c>
      <c r="AX339" s="151">
        <v>-86</v>
      </c>
      <c r="AY339" s="151">
        <v>1</v>
      </c>
      <c r="AZ339" s="151" t="s">
        <v>457</v>
      </c>
      <c r="BA339" s="151" t="s">
        <v>163</v>
      </c>
      <c r="BB339" s="151" t="s">
        <v>348</v>
      </c>
      <c r="BC339" s="151">
        <v>30</v>
      </c>
      <c r="BD339" s="151">
        <v>1</v>
      </c>
      <c r="BE339" s="151">
        <v>60</v>
      </c>
      <c r="BF339" s="151" t="s">
        <v>242</v>
      </c>
      <c r="BG339" s="151">
        <v>60</v>
      </c>
      <c r="BH339" s="151">
        <v>1</v>
      </c>
      <c r="BI339" s="151">
        <v>65536</v>
      </c>
      <c r="BJ339" s="151">
        <v>0.105</v>
      </c>
      <c r="BK339" s="151">
        <v>1.5</v>
      </c>
      <c r="BL339" s="151">
        <v>0.5</v>
      </c>
      <c r="BN339" s="151">
        <v>2</v>
      </c>
      <c r="BO339" s="151">
        <v>-4</v>
      </c>
      <c r="BP339" s="151">
        <v>4</v>
      </c>
      <c r="BQ339" s="151">
        <v>15</v>
      </c>
      <c r="BR339" s="151" t="s">
        <v>203</v>
      </c>
      <c r="CH339" s="153" t="s">
        <v>191</v>
      </c>
      <c r="CJ339" s="151">
        <v>1</v>
      </c>
      <c r="CK339" s="155" t="s">
        <v>41</v>
      </c>
      <c r="CL339" s="151">
        <v>60</v>
      </c>
      <c r="CM339" s="151">
        <v>1</v>
      </c>
      <c r="CN339" s="151">
        <v>100</v>
      </c>
      <c r="CO339" s="151">
        <v>0</v>
      </c>
      <c r="CP339" s="151">
        <v>1</v>
      </c>
      <c r="CQ339" s="151">
        <v>1</v>
      </c>
      <c r="CS339" s="151">
        <v>0</v>
      </c>
      <c r="CT339" s="151">
        <v>0</v>
      </c>
      <c r="CU339" s="151">
        <v>0</v>
      </c>
      <c r="CV339" s="151">
        <v>10</v>
      </c>
      <c r="CW339" s="151">
        <v>99</v>
      </c>
      <c r="DK339" s="161"/>
      <c r="EA339" s="153" t="s">
        <v>191</v>
      </c>
      <c r="EC339" s="152" t="s">
        <v>484</v>
      </c>
      <c r="EH339" s="151">
        <v>2</v>
      </c>
      <c r="EM339" s="151" t="s">
        <v>482</v>
      </c>
      <c r="EN339" s="138" t="s">
        <v>92</v>
      </c>
      <c r="EP339" s="151" t="s">
        <v>333</v>
      </c>
      <c r="EX339" s="151" t="s">
        <v>158</v>
      </c>
      <c r="EY339" s="151">
        <v>9</v>
      </c>
      <c r="FA339" s="151">
        <v>9</v>
      </c>
      <c r="FC339" s="158">
        <v>1</v>
      </c>
      <c r="FQ339" s="158">
        <v>1</v>
      </c>
      <c r="GC339" s="158"/>
      <c r="GD339" s="158"/>
      <c r="GE339" s="158"/>
      <c r="GF339" s="158"/>
      <c r="GG339" s="158"/>
      <c r="GH339" s="158">
        <v>0.28602206037139577</v>
      </c>
      <c r="GI339" s="158">
        <v>0.29014700946262739</v>
      </c>
      <c r="GJ339" s="158">
        <v>0.2868190627202255</v>
      </c>
      <c r="GK339" s="158">
        <v>0.28312367864693444</v>
      </c>
      <c r="GM339" s="158">
        <v>0.28602206037139577</v>
      </c>
      <c r="GN339" s="158">
        <v>0.29014700946262739</v>
      </c>
      <c r="GO339" s="158">
        <v>0.2868190627202255</v>
      </c>
      <c r="GP339" s="158">
        <v>0.28312367864693444</v>
      </c>
      <c r="GR339" s="152"/>
    </row>
    <row r="340" spans="1:205" s="151" customFormat="1" x14ac:dyDescent="0.2">
      <c r="A340" s="151" t="s">
        <v>453</v>
      </c>
      <c r="B340" s="151" t="s">
        <v>454</v>
      </c>
      <c r="C340" s="151" t="s">
        <v>16</v>
      </c>
      <c r="D340" s="151" t="s">
        <v>22</v>
      </c>
      <c r="E340" s="211" t="s">
        <v>20</v>
      </c>
      <c r="F340" s="151">
        <v>1</v>
      </c>
      <c r="G340" s="151">
        <v>100</v>
      </c>
      <c r="H340" s="151" t="s">
        <v>14</v>
      </c>
      <c r="I340" s="152" t="s">
        <v>50</v>
      </c>
      <c r="J340" s="151">
        <v>12</v>
      </c>
      <c r="L340" s="151" t="s">
        <v>9</v>
      </c>
      <c r="M340" s="151" t="s">
        <v>169</v>
      </c>
      <c r="O340" s="151" t="s">
        <v>54</v>
      </c>
      <c r="P340" s="151" t="s">
        <v>155</v>
      </c>
      <c r="R340" s="151" t="s">
        <v>156</v>
      </c>
      <c r="U340" s="151" t="s">
        <v>156</v>
      </c>
      <c r="X340" s="151" t="s">
        <v>156</v>
      </c>
      <c r="AA340" s="151" t="s">
        <v>42</v>
      </c>
      <c r="AB340" s="151">
        <v>0.9</v>
      </c>
      <c r="AD340" s="151">
        <v>8</v>
      </c>
      <c r="AE340" s="151">
        <v>0.1</v>
      </c>
      <c r="AF340" s="151">
        <v>5</v>
      </c>
      <c r="AH340" s="151">
        <v>100</v>
      </c>
      <c r="AI340" s="151">
        <v>0</v>
      </c>
      <c r="AJ340" s="151">
        <v>1</v>
      </c>
      <c r="AL340" s="151">
        <v>100</v>
      </c>
      <c r="AM340" s="151">
        <v>1</v>
      </c>
      <c r="AO340" s="151">
        <v>1</v>
      </c>
      <c r="AP340" s="151">
        <v>1</v>
      </c>
      <c r="AQ340" s="151">
        <v>2</v>
      </c>
      <c r="AS340" s="151">
        <v>2</v>
      </c>
      <c r="AT340" s="151">
        <v>1</v>
      </c>
      <c r="AV340" s="152" t="s">
        <v>188</v>
      </c>
      <c r="AW340" s="151" t="s">
        <v>456</v>
      </c>
      <c r="AX340" s="151">
        <v>-60</v>
      </c>
      <c r="AY340" s="151">
        <v>0.6</v>
      </c>
      <c r="AZ340" s="151" t="s">
        <v>457</v>
      </c>
      <c r="BA340" s="151" t="s">
        <v>163</v>
      </c>
      <c r="BB340" s="151" t="s">
        <v>483</v>
      </c>
      <c r="BC340" s="151">
        <v>45</v>
      </c>
      <c r="BD340" s="151">
        <v>1</v>
      </c>
      <c r="BE340" s="151">
        <v>60</v>
      </c>
      <c r="BF340" s="151" t="s">
        <v>242</v>
      </c>
      <c r="BG340" s="151">
        <v>60</v>
      </c>
      <c r="BH340" s="151">
        <v>1</v>
      </c>
      <c r="BI340" s="151">
        <v>98304</v>
      </c>
      <c r="BJ340" s="151">
        <v>0.105</v>
      </c>
      <c r="BK340" s="151">
        <v>1.5</v>
      </c>
      <c r="BL340" s="151">
        <v>0.5</v>
      </c>
      <c r="BN340" s="151">
        <v>2</v>
      </c>
      <c r="BO340" s="151">
        <v>-4</v>
      </c>
      <c r="BP340" s="151">
        <v>4</v>
      </c>
      <c r="BQ340" s="151">
        <v>10</v>
      </c>
      <c r="BR340" s="151" t="s">
        <v>203</v>
      </c>
      <c r="CH340" s="153" t="s">
        <v>191</v>
      </c>
      <c r="CJ340" s="151">
        <v>1</v>
      </c>
      <c r="CK340" s="155" t="s">
        <v>98</v>
      </c>
      <c r="CL340" s="151">
        <v>60</v>
      </c>
      <c r="CM340" s="151">
        <v>1</v>
      </c>
      <c r="CN340" s="151">
        <v>21845</v>
      </c>
      <c r="CO340" s="151">
        <v>0.105</v>
      </c>
      <c r="CP340" s="151">
        <v>1.5</v>
      </c>
      <c r="CQ340" s="151">
        <v>0.5</v>
      </c>
      <c r="CS340" s="151">
        <v>0</v>
      </c>
      <c r="CT340" s="151">
        <v>0</v>
      </c>
      <c r="CU340" s="151">
        <v>0</v>
      </c>
      <c r="CV340" s="151">
        <v>30</v>
      </c>
      <c r="CW340" s="151">
        <v>99</v>
      </c>
      <c r="CY340" s="155"/>
      <c r="DK340" s="161"/>
      <c r="EA340" s="153" t="s">
        <v>191</v>
      </c>
      <c r="EC340" s="147" t="s">
        <v>190</v>
      </c>
      <c r="EN340" s="138" t="s">
        <v>92</v>
      </c>
      <c r="EP340" s="151" t="s">
        <v>333</v>
      </c>
      <c r="EX340" s="151" t="s">
        <v>158</v>
      </c>
      <c r="EY340" s="151">
        <v>6</v>
      </c>
      <c r="FA340" s="151">
        <v>6</v>
      </c>
      <c r="FC340" s="158">
        <v>1</v>
      </c>
      <c r="FQ340" s="158">
        <v>1</v>
      </c>
      <c r="GC340" s="156"/>
      <c r="GD340" s="156"/>
      <c r="GE340" s="156"/>
      <c r="GF340" s="156"/>
      <c r="GG340" s="158"/>
      <c r="GH340" s="156" t="s">
        <v>475</v>
      </c>
      <c r="GI340" s="156" t="s">
        <v>475</v>
      </c>
      <c r="GJ340" s="156" t="s">
        <v>475</v>
      </c>
      <c r="GK340" s="156" t="s">
        <v>475</v>
      </c>
      <c r="GM340" s="156" t="s">
        <v>475</v>
      </c>
      <c r="GN340" s="156" t="s">
        <v>475</v>
      </c>
      <c r="GO340" s="156" t="s">
        <v>475</v>
      </c>
      <c r="GP340" s="156" t="s">
        <v>475</v>
      </c>
      <c r="GR340" s="152"/>
    </row>
    <row r="341" spans="1:205" s="151" customFormat="1" x14ac:dyDescent="0.2">
      <c r="A341" s="151" t="s">
        <v>453</v>
      </c>
      <c r="B341" s="151" t="s">
        <v>454</v>
      </c>
      <c r="C341" s="151" t="s">
        <v>16</v>
      </c>
      <c r="D341" s="151" t="s">
        <v>22</v>
      </c>
      <c r="E341" s="211" t="s">
        <v>20</v>
      </c>
      <c r="F341" s="151">
        <v>1</v>
      </c>
      <c r="G341" s="151">
        <v>100</v>
      </c>
      <c r="H341" s="151" t="s">
        <v>14</v>
      </c>
      <c r="I341" s="152" t="s">
        <v>50</v>
      </c>
      <c r="J341" s="151">
        <v>12</v>
      </c>
      <c r="L341" s="151" t="s">
        <v>9</v>
      </c>
      <c r="M341" s="151" t="s">
        <v>169</v>
      </c>
      <c r="O341" s="151" t="s">
        <v>54</v>
      </c>
      <c r="P341" s="151" t="s">
        <v>155</v>
      </c>
      <c r="R341" s="151" t="s">
        <v>156</v>
      </c>
      <c r="U341" s="151" t="s">
        <v>156</v>
      </c>
      <c r="X341" s="151" t="s">
        <v>156</v>
      </c>
      <c r="AA341" s="151" t="s">
        <v>42</v>
      </c>
      <c r="AB341" s="151">
        <v>0.9</v>
      </c>
      <c r="AD341" s="151">
        <v>8</v>
      </c>
      <c r="AE341" s="151">
        <v>0.1</v>
      </c>
      <c r="AF341" s="151">
        <v>5</v>
      </c>
      <c r="AH341" s="151">
        <v>100</v>
      </c>
      <c r="AI341" s="151">
        <v>0</v>
      </c>
      <c r="AJ341" s="151">
        <v>1</v>
      </c>
      <c r="AL341" s="151">
        <v>100</v>
      </c>
      <c r="AM341" s="151">
        <v>1</v>
      </c>
      <c r="AO341" s="151">
        <v>1</v>
      </c>
      <c r="AP341" s="151">
        <v>1</v>
      </c>
      <c r="AQ341" s="151">
        <v>2</v>
      </c>
      <c r="AS341" s="151">
        <v>2</v>
      </c>
      <c r="AT341" s="151">
        <v>1</v>
      </c>
      <c r="AV341" s="152" t="s">
        <v>188</v>
      </c>
      <c r="AW341" s="151" t="s">
        <v>456</v>
      </c>
      <c r="AX341" s="151">
        <v>-60</v>
      </c>
      <c r="AY341" s="151">
        <v>0.6</v>
      </c>
      <c r="AZ341" s="151" t="s">
        <v>457</v>
      </c>
      <c r="BA341" s="151" t="s">
        <v>163</v>
      </c>
      <c r="BB341" s="151" t="s">
        <v>483</v>
      </c>
      <c r="BC341" s="151">
        <v>45</v>
      </c>
      <c r="BD341" s="151">
        <v>1</v>
      </c>
      <c r="BE341" s="151">
        <v>60</v>
      </c>
      <c r="BF341" s="151" t="s">
        <v>242</v>
      </c>
      <c r="BG341" s="151">
        <v>60</v>
      </c>
      <c r="BH341" s="151">
        <v>1</v>
      </c>
      <c r="BI341" s="151">
        <v>98304</v>
      </c>
      <c r="BJ341" s="151">
        <v>0.105</v>
      </c>
      <c r="BK341" s="151">
        <v>1.5</v>
      </c>
      <c r="BL341" s="151">
        <v>0.5</v>
      </c>
      <c r="BN341" s="151">
        <v>2</v>
      </c>
      <c r="BO341" s="151">
        <v>-4</v>
      </c>
      <c r="BP341" s="151">
        <v>4</v>
      </c>
      <c r="BQ341" s="151">
        <v>10</v>
      </c>
      <c r="BR341" s="151" t="s">
        <v>203</v>
      </c>
      <c r="CH341" s="153" t="s">
        <v>191</v>
      </c>
      <c r="CJ341" s="151">
        <v>1</v>
      </c>
      <c r="CK341" s="155" t="s">
        <v>98</v>
      </c>
      <c r="CL341" s="151">
        <v>60</v>
      </c>
      <c r="CM341" s="151">
        <v>1</v>
      </c>
      <c r="CN341" s="151">
        <v>21845</v>
      </c>
      <c r="CO341" s="151">
        <v>0.105</v>
      </c>
      <c r="CP341" s="151">
        <v>1.5</v>
      </c>
      <c r="CQ341" s="151">
        <v>0.5</v>
      </c>
      <c r="CS341" s="151">
        <v>0</v>
      </c>
      <c r="CT341" s="151">
        <v>0</v>
      </c>
      <c r="CU341" s="151">
        <v>0</v>
      </c>
      <c r="CV341" s="151">
        <v>30</v>
      </c>
      <c r="CW341" s="151">
        <v>99</v>
      </c>
      <c r="CY341" s="155"/>
      <c r="DK341" s="161"/>
      <c r="EA341" s="153" t="s">
        <v>191</v>
      </c>
      <c r="EC341" s="152" t="s">
        <v>86</v>
      </c>
      <c r="EH341" s="151">
        <v>2</v>
      </c>
      <c r="EN341" s="138" t="s">
        <v>92</v>
      </c>
      <c r="EP341" s="151" t="s">
        <v>333</v>
      </c>
      <c r="EX341" s="151" t="s">
        <v>158</v>
      </c>
      <c r="EY341" s="151">
        <v>6</v>
      </c>
      <c r="FA341" s="151">
        <v>6</v>
      </c>
      <c r="FC341" s="158">
        <v>1</v>
      </c>
      <c r="FQ341" s="158">
        <v>1</v>
      </c>
      <c r="GC341" s="158"/>
      <c r="GD341" s="158"/>
      <c r="GE341" s="158"/>
      <c r="GF341" s="158"/>
      <c r="GG341" s="158"/>
      <c r="GH341" s="158">
        <v>0.24330309203543887</v>
      </c>
      <c r="GI341" s="158">
        <v>0.24814716359189748</v>
      </c>
      <c r="GJ341" s="158">
        <v>0.24697015234958708</v>
      </c>
      <c r="GK341" s="158">
        <v>0.23111890189553752</v>
      </c>
      <c r="GM341" s="158">
        <v>0.24330309203543887</v>
      </c>
      <c r="GN341" s="158">
        <v>0.24814716359189748</v>
      </c>
      <c r="GO341" s="158">
        <v>0.24697015234958708</v>
      </c>
      <c r="GP341" s="158">
        <v>0.23111890189553752</v>
      </c>
      <c r="GR341" s="152"/>
    </row>
    <row r="342" spans="1:205" s="151" customFormat="1" x14ac:dyDescent="0.2">
      <c r="A342" s="151" t="s">
        <v>453</v>
      </c>
      <c r="B342" s="151" t="s">
        <v>454</v>
      </c>
      <c r="C342" s="151" t="s">
        <v>16</v>
      </c>
      <c r="D342" s="151" t="s">
        <v>22</v>
      </c>
      <c r="E342" s="211" t="s">
        <v>20</v>
      </c>
      <c r="F342" s="151">
        <v>1</v>
      </c>
      <c r="G342" s="151">
        <v>100</v>
      </c>
      <c r="H342" s="151" t="s">
        <v>14</v>
      </c>
      <c r="I342" s="152" t="s">
        <v>50</v>
      </c>
      <c r="J342" s="151">
        <v>12</v>
      </c>
      <c r="L342" s="151" t="s">
        <v>9</v>
      </c>
      <c r="M342" s="151" t="s">
        <v>169</v>
      </c>
      <c r="O342" s="151" t="s">
        <v>54</v>
      </c>
      <c r="P342" s="151" t="s">
        <v>155</v>
      </c>
      <c r="R342" s="151" t="s">
        <v>156</v>
      </c>
      <c r="U342" s="151" t="s">
        <v>156</v>
      </c>
      <c r="X342" s="151" t="s">
        <v>156</v>
      </c>
      <c r="AA342" s="151" t="s">
        <v>42</v>
      </c>
      <c r="AB342" s="151">
        <v>0.9</v>
      </c>
      <c r="AD342" s="151">
        <v>8</v>
      </c>
      <c r="AE342" s="151">
        <v>0.1</v>
      </c>
      <c r="AF342" s="151">
        <v>5</v>
      </c>
      <c r="AH342" s="151">
        <v>100</v>
      </c>
      <c r="AI342" s="151">
        <v>0</v>
      </c>
      <c r="AJ342" s="151">
        <v>1</v>
      </c>
      <c r="AL342" s="151">
        <v>100</v>
      </c>
      <c r="AM342" s="151">
        <v>1</v>
      </c>
      <c r="AO342" s="151">
        <v>1</v>
      </c>
      <c r="AP342" s="151">
        <v>1</v>
      </c>
      <c r="AQ342" s="151">
        <v>2</v>
      </c>
      <c r="AS342" s="151">
        <v>2</v>
      </c>
      <c r="AT342" s="151">
        <v>1</v>
      </c>
      <c r="AV342" s="152" t="s">
        <v>188</v>
      </c>
      <c r="AW342" s="151" t="s">
        <v>456</v>
      </c>
      <c r="AX342" s="151">
        <v>-60</v>
      </c>
      <c r="AY342" s="151">
        <v>0.6</v>
      </c>
      <c r="AZ342" s="151" t="s">
        <v>457</v>
      </c>
      <c r="BA342" s="151" t="s">
        <v>163</v>
      </c>
      <c r="BB342" s="151" t="s">
        <v>483</v>
      </c>
      <c r="BC342" s="151">
        <v>45</v>
      </c>
      <c r="BD342" s="151">
        <v>1</v>
      </c>
      <c r="BE342" s="151">
        <v>60</v>
      </c>
      <c r="BF342" s="151" t="s">
        <v>242</v>
      </c>
      <c r="BG342" s="151">
        <v>60</v>
      </c>
      <c r="BH342" s="151">
        <v>1</v>
      </c>
      <c r="BI342" s="151">
        <v>98304</v>
      </c>
      <c r="BJ342" s="151">
        <v>0.105</v>
      </c>
      <c r="BK342" s="151">
        <v>1.5</v>
      </c>
      <c r="BL342" s="151">
        <v>0.5</v>
      </c>
      <c r="BN342" s="151">
        <v>2</v>
      </c>
      <c r="BO342" s="151">
        <v>-4</v>
      </c>
      <c r="BP342" s="151">
        <v>4</v>
      </c>
      <c r="BQ342" s="151">
        <v>10</v>
      </c>
      <c r="BR342" s="151" t="s">
        <v>203</v>
      </c>
      <c r="CH342" s="153" t="s">
        <v>191</v>
      </c>
      <c r="CJ342" s="151">
        <v>1</v>
      </c>
      <c r="CK342" s="155" t="s">
        <v>98</v>
      </c>
      <c r="CL342" s="151">
        <v>60</v>
      </c>
      <c r="CM342" s="151">
        <v>1</v>
      </c>
      <c r="CN342" s="151">
        <v>21845</v>
      </c>
      <c r="CO342" s="151">
        <v>0.105</v>
      </c>
      <c r="CP342" s="151">
        <v>1.5</v>
      </c>
      <c r="CQ342" s="151">
        <v>0.5</v>
      </c>
      <c r="CS342" s="151">
        <v>0</v>
      </c>
      <c r="CT342" s="151">
        <v>0</v>
      </c>
      <c r="CU342" s="151">
        <v>0</v>
      </c>
      <c r="CV342" s="151">
        <v>30</v>
      </c>
      <c r="CW342" s="151">
        <v>99</v>
      </c>
      <c r="CY342" s="155"/>
      <c r="DK342" s="161"/>
      <c r="EA342" s="153" t="s">
        <v>191</v>
      </c>
      <c r="EC342" s="152" t="s">
        <v>87</v>
      </c>
      <c r="EM342" s="151" t="s">
        <v>482</v>
      </c>
      <c r="EN342" s="138" t="s">
        <v>92</v>
      </c>
      <c r="EP342" s="151" t="s">
        <v>333</v>
      </c>
      <c r="EX342" s="151" t="s">
        <v>158</v>
      </c>
      <c r="EY342" s="151">
        <v>6</v>
      </c>
      <c r="FA342" s="151">
        <v>6</v>
      </c>
      <c r="FC342" s="158">
        <v>1</v>
      </c>
      <c r="FQ342" s="158">
        <v>1</v>
      </c>
      <c r="GC342" s="158"/>
      <c r="GD342" s="158"/>
      <c r="GE342" s="158"/>
      <c r="GF342" s="158"/>
      <c r="GG342" s="158"/>
      <c r="GH342" s="158">
        <v>0.1936291017062598</v>
      </c>
      <c r="GI342" s="158">
        <v>0.20700196714338881</v>
      </c>
      <c r="GJ342" s="158">
        <v>0.20435967879170147</v>
      </c>
      <c r="GK342" s="158">
        <v>0.15923604096103949</v>
      </c>
      <c r="GM342" s="158">
        <v>0.1936291017062598</v>
      </c>
      <c r="GN342" s="158">
        <v>0.20700196714338881</v>
      </c>
      <c r="GO342" s="158">
        <v>0.20435967879170147</v>
      </c>
      <c r="GP342" s="158">
        <v>0.15923604096103949</v>
      </c>
      <c r="GR342" s="152"/>
    </row>
    <row r="343" spans="1:205" s="151" customFormat="1" x14ac:dyDescent="0.2">
      <c r="A343" s="151" t="s">
        <v>453</v>
      </c>
      <c r="B343" s="151" t="s">
        <v>454</v>
      </c>
      <c r="C343" s="151" t="s">
        <v>16</v>
      </c>
      <c r="D343" s="151" t="s">
        <v>22</v>
      </c>
      <c r="E343" s="211" t="s">
        <v>20</v>
      </c>
      <c r="F343" s="151">
        <v>1</v>
      </c>
      <c r="G343" s="151">
        <v>100</v>
      </c>
      <c r="H343" s="151" t="s">
        <v>14</v>
      </c>
      <c r="I343" s="152" t="s">
        <v>50</v>
      </c>
      <c r="J343" s="151">
        <v>12</v>
      </c>
      <c r="L343" s="151" t="s">
        <v>9</v>
      </c>
      <c r="M343" s="151" t="s">
        <v>169</v>
      </c>
      <c r="O343" s="151" t="s">
        <v>54</v>
      </c>
      <c r="P343" s="151" t="s">
        <v>155</v>
      </c>
      <c r="R343" s="151" t="s">
        <v>156</v>
      </c>
      <c r="U343" s="151" t="s">
        <v>156</v>
      </c>
      <c r="X343" s="151" t="s">
        <v>156</v>
      </c>
      <c r="AA343" s="151" t="s">
        <v>42</v>
      </c>
      <c r="AB343" s="151">
        <v>0.9</v>
      </c>
      <c r="AD343" s="151">
        <v>8</v>
      </c>
      <c r="AE343" s="151">
        <v>0.1</v>
      </c>
      <c r="AF343" s="151">
        <v>5</v>
      </c>
      <c r="AH343" s="151">
        <v>100</v>
      </c>
      <c r="AI343" s="151">
        <v>0</v>
      </c>
      <c r="AJ343" s="151">
        <v>1</v>
      </c>
      <c r="AL343" s="151">
        <v>100</v>
      </c>
      <c r="AM343" s="151">
        <v>1</v>
      </c>
      <c r="AO343" s="151">
        <v>1</v>
      </c>
      <c r="AP343" s="151">
        <v>1</v>
      </c>
      <c r="AQ343" s="151">
        <v>2</v>
      </c>
      <c r="AS343" s="151">
        <v>2</v>
      </c>
      <c r="AT343" s="151">
        <v>1</v>
      </c>
      <c r="AV343" s="152" t="s">
        <v>188</v>
      </c>
      <c r="AW343" s="151" t="s">
        <v>456</v>
      </c>
      <c r="AX343" s="151">
        <v>-60</v>
      </c>
      <c r="AY343" s="151">
        <v>0.6</v>
      </c>
      <c r="AZ343" s="151" t="s">
        <v>457</v>
      </c>
      <c r="BA343" s="151" t="s">
        <v>163</v>
      </c>
      <c r="BB343" s="151" t="s">
        <v>483</v>
      </c>
      <c r="BC343" s="151">
        <v>45</v>
      </c>
      <c r="BD343" s="151">
        <v>1</v>
      </c>
      <c r="BE343" s="151">
        <v>60</v>
      </c>
      <c r="BF343" s="151" t="s">
        <v>242</v>
      </c>
      <c r="BG343" s="151">
        <v>60</v>
      </c>
      <c r="BH343" s="151">
        <v>1</v>
      </c>
      <c r="BI343" s="151">
        <v>98304</v>
      </c>
      <c r="BJ343" s="151">
        <v>0.105</v>
      </c>
      <c r="BK343" s="151">
        <v>1.5</v>
      </c>
      <c r="BL343" s="151">
        <v>0.5</v>
      </c>
      <c r="BN343" s="151">
        <v>2</v>
      </c>
      <c r="BO343" s="151">
        <v>-4</v>
      </c>
      <c r="BP343" s="151">
        <v>4</v>
      </c>
      <c r="BQ343" s="151">
        <v>10</v>
      </c>
      <c r="BR343" s="151" t="s">
        <v>203</v>
      </c>
      <c r="CH343" s="153" t="s">
        <v>191</v>
      </c>
      <c r="CJ343" s="151">
        <v>1</v>
      </c>
      <c r="CK343" s="155" t="s">
        <v>98</v>
      </c>
      <c r="CL343" s="151">
        <v>60</v>
      </c>
      <c r="CM343" s="151">
        <v>1</v>
      </c>
      <c r="CN343" s="151">
        <v>21845</v>
      </c>
      <c r="CO343" s="151">
        <v>0.105</v>
      </c>
      <c r="CP343" s="151">
        <v>1.5</v>
      </c>
      <c r="CQ343" s="151">
        <v>0.5</v>
      </c>
      <c r="CS343" s="151">
        <v>0</v>
      </c>
      <c r="CT343" s="151">
        <v>0</v>
      </c>
      <c r="CU343" s="151">
        <v>0</v>
      </c>
      <c r="CV343" s="151">
        <v>30</v>
      </c>
      <c r="CW343" s="151">
        <v>99</v>
      </c>
      <c r="CY343" s="155"/>
      <c r="DK343" s="161"/>
      <c r="EA343" s="153" t="s">
        <v>191</v>
      </c>
      <c r="EC343" s="152" t="s">
        <v>484</v>
      </c>
      <c r="EH343" s="151">
        <v>2</v>
      </c>
      <c r="EM343" s="151" t="s">
        <v>482</v>
      </c>
      <c r="EN343" s="138" t="s">
        <v>92</v>
      </c>
      <c r="EP343" s="151" t="s">
        <v>333</v>
      </c>
      <c r="EX343" s="151" t="s">
        <v>158</v>
      </c>
      <c r="EY343" s="151">
        <v>6</v>
      </c>
      <c r="FA343" s="151">
        <v>6</v>
      </c>
      <c r="FC343" s="158">
        <v>1</v>
      </c>
      <c r="FQ343" s="158">
        <v>1</v>
      </c>
      <c r="GC343" s="158"/>
      <c r="GD343" s="158"/>
      <c r="GE343" s="158"/>
      <c r="GF343" s="158"/>
      <c r="GG343" s="158"/>
      <c r="GH343" s="158">
        <v>0.32796343520570836</v>
      </c>
      <c r="GI343" s="158">
        <v>0.33981604551012812</v>
      </c>
      <c r="GJ343" s="158">
        <v>0.33780102695220393</v>
      </c>
      <c r="GK343" s="158">
        <v>0.29947907382098371</v>
      </c>
      <c r="GM343" s="158">
        <v>0.32796343520570836</v>
      </c>
      <c r="GN343" s="158">
        <v>0.33981604551012812</v>
      </c>
      <c r="GO343" s="158">
        <v>0.33780102695220393</v>
      </c>
      <c r="GP343" s="158">
        <v>0.29947907382098371</v>
      </c>
      <c r="GR343" s="152"/>
    </row>
    <row r="344" spans="1:205" s="151" customFormat="1" x14ac:dyDescent="0.2">
      <c r="A344" s="151" t="s">
        <v>453</v>
      </c>
      <c r="B344" s="151" t="s">
        <v>454</v>
      </c>
      <c r="C344" s="151" t="s">
        <v>16</v>
      </c>
      <c r="D344" s="151" t="s">
        <v>0</v>
      </c>
      <c r="E344" s="211" t="s">
        <v>20</v>
      </c>
      <c r="F344" s="151">
        <v>1</v>
      </c>
      <c r="G344" s="151">
        <v>100</v>
      </c>
      <c r="H344" s="151" t="s">
        <v>14</v>
      </c>
      <c r="I344" s="152" t="s">
        <v>47</v>
      </c>
      <c r="J344" s="151">
        <v>90</v>
      </c>
      <c r="L344" s="151" t="s">
        <v>9</v>
      </c>
      <c r="M344" s="151" t="s">
        <v>169</v>
      </c>
      <c r="O344" s="151" t="s">
        <v>54</v>
      </c>
      <c r="P344" s="151" t="s">
        <v>155</v>
      </c>
      <c r="R344" s="151" t="s">
        <v>156</v>
      </c>
      <c r="U344" s="151" t="s">
        <v>156</v>
      </c>
      <c r="X344" s="151" t="s">
        <v>156</v>
      </c>
      <c r="AA344" s="151" t="s">
        <v>42</v>
      </c>
      <c r="AB344" s="151">
        <v>0.9</v>
      </c>
      <c r="AD344" s="151">
        <v>8</v>
      </c>
      <c r="AE344" s="151">
        <v>0.1</v>
      </c>
      <c r="AF344" s="151">
        <v>5</v>
      </c>
      <c r="AH344" s="151">
        <v>100</v>
      </c>
      <c r="AI344" s="151">
        <v>0</v>
      </c>
      <c r="AJ344" s="151">
        <v>1</v>
      </c>
      <c r="AL344" s="151">
        <v>100</v>
      </c>
      <c r="AM344" s="151">
        <v>1</v>
      </c>
      <c r="AO344" s="151">
        <v>1</v>
      </c>
      <c r="AP344" s="151">
        <v>1</v>
      </c>
      <c r="AQ344" s="151">
        <v>2</v>
      </c>
      <c r="AS344" s="151">
        <v>2</v>
      </c>
      <c r="AT344" s="151">
        <v>1</v>
      </c>
      <c r="AV344" s="152" t="s">
        <v>188</v>
      </c>
      <c r="AW344" s="151" t="s">
        <v>456</v>
      </c>
      <c r="AX344" s="151">
        <v>-86</v>
      </c>
      <c r="AY344" s="151">
        <v>1</v>
      </c>
      <c r="AZ344" s="151" t="s">
        <v>457</v>
      </c>
      <c r="BA344" s="151" t="s">
        <v>163</v>
      </c>
      <c r="BB344" s="151" t="s">
        <v>483</v>
      </c>
      <c r="BC344" s="151">
        <v>45</v>
      </c>
      <c r="BD344" s="151">
        <v>1</v>
      </c>
      <c r="BE344" s="151">
        <v>60</v>
      </c>
      <c r="BF344" s="151" t="s">
        <v>242</v>
      </c>
      <c r="BG344" s="151">
        <v>60</v>
      </c>
      <c r="BH344" s="151">
        <v>1</v>
      </c>
      <c r="BI344" s="151">
        <v>98304</v>
      </c>
      <c r="BJ344" s="151">
        <v>0.105</v>
      </c>
      <c r="BK344" s="151">
        <v>1.5</v>
      </c>
      <c r="BL344" s="151">
        <v>0.5</v>
      </c>
      <c r="BN344" s="151">
        <v>2</v>
      </c>
      <c r="BO344" s="151">
        <v>-4</v>
      </c>
      <c r="BP344" s="151">
        <v>4</v>
      </c>
      <c r="BQ344" s="151">
        <v>10</v>
      </c>
      <c r="BR344" s="151" t="s">
        <v>203</v>
      </c>
      <c r="CH344" s="153" t="s">
        <v>191</v>
      </c>
      <c r="CJ344" s="151">
        <v>1</v>
      </c>
      <c r="CK344" s="155" t="s">
        <v>98</v>
      </c>
      <c r="CL344" s="151">
        <v>60</v>
      </c>
      <c r="CM344" s="151">
        <v>1</v>
      </c>
      <c r="CN344" s="151">
        <v>21845</v>
      </c>
      <c r="CO344" s="151">
        <v>0.105</v>
      </c>
      <c r="CP344" s="151">
        <v>1.5</v>
      </c>
      <c r="CQ344" s="151">
        <v>0.5</v>
      </c>
      <c r="CS344" s="151">
        <v>0</v>
      </c>
      <c r="CT344" s="151">
        <v>0</v>
      </c>
      <c r="CU344" s="151">
        <v>0</v>
      </c>
      <c r="CV344" s="151">
        <v>30</v>
      </c>
      <c r="CW344" s="151">
        <v>99</v>
      </c>
      <c r="CY344" s="155"/>
      <c r="DK344" s="161"/>
      <c r="EA344" s="153" t="s">
        <v>191</v>
      </c>
      <c r="EC344" s="147" t="s">
        <v>190</v>
      </c>
      <c r="EN344" s="138" t="s">
        <v>92</v>
      </c>
      <c r="EP344" s="151" t="s">
        <v>333</v>
      </c>
      <c r="EX344" s="151" t="s">
        <v>158</v>
      </c>
      <c r="EY344" s="151">
        <v>4</v>
      </c>
      <c r="FA344" s="151">
        <v>4</v>
      </c>
      <c r="FC344" s="158">
        <v>1</v>
      </c>
      <c r="FQ344" s="158">
        <v>1</v>
      </c>
      <c r="GC344" s="156"/>
      <c r="GD344" s="156"/>
      <c r="GE344" s="156"/>
      <c r="GF344" s="156"/>
      <c r="GG344" s="158"/>
      <c r="GH344" s="156" t="s">
        <v>475</v>
      </c>
      <c r="GI344" s="156" t="s">
        <v>475</v>
      </c>
      <c r="GJ344" s="156" t="s">
        <v>475</v>
      </c>
      <c r="GK344" s="156" t="s">
        <v>475</v>
      </c>
      <c r="GM344" s="156" t="s">
        <v>475</v>
      </c>
      <c r="GN344" s="156" t="s">
        <v>475</v>
      </c>
      <c r="GO344" s="156" t="s">
        <v>475</v>
      </c>
      <c r="GP344" s="156" t="s">
        <v>475</v>
      </c>
      <c r="GR344" s="152"/>
    </row>
    <row r="345" spans="1:205" s="151" customFormat="1" x14ac:dyDescent="0.2">
      <c r="A345" s="151" t="s">
        <v>453</v>
      </c>
      <c r="B345" s="151" t="s">
        <v>454</v>
      </c>
      <c r="C345" s="151" t="s">
        <v>16</v>
      </c>
      <c r="D345" s="151" t="s">
        <v>0</v>
      </c>
      <c r="E345" s="211" t="s">
        <v>20</v>
      </c>
      <c r="F345" s="151">
        <v>1</v>
      </c>
      <c r="G345" s="151">
        <v>100</v>
      </c>
      <c r="H345" s="151" t="s">
        <v>14</v>
      </c>
      <c r="I345" s="152" t="s">
        <v>47</v>
      </c>
      <c r="J345" s="151">
        <v>90</v>
      </c>
      <c r="L345" s="151" t="s">
        <v>9</v>
      </c>
      <c r="M345" s="151" t="s">
        <v>169</v>
      </c>
      <c r="O345" s="151" t="s">
        <v>54</v>
      </c>
      <c r="P345" s="151" t="s">
        <v>155</v>
      </c>
      <c r="R345" s="151" t="s">
        <v>156</v>
      </c>
      <c r="U345" s="151" t="s">
        <v>156</v>
      </c>
      <c r="X345" s="151" t="s">
        <v>156</v>
      </c>
      <c r="AA345" s="151" t="s">
        <v>42</v>
      </c>
      <c r="AB345" s="151">
        <v>0.9</v>
      </c>
      <c r="AD345" s="151">
        <v>8</v>
      </c>
      <c r="AE345" s="151">
        <v>0.1</v>
      </c>
      <c r="AF345" s="151">
        <v>5</v>
      </c>
      <c r="AH345" s="151">
        <v>100</v>
      </c>
      <c r="AI345" s="151">
        <v>0</v>
      </c>
      <c r="AJ345" s="151">
        <v>1</v>
      </c>
      <c r="AL345" s="151">
        <v>100</v>
      </c>
      <c r="AM345" s="151">
        <v>1</v>
      </c>
      <c r="AO345" s="151">
        <v>1</v>
      </c>
      <c r="AP345" s="151">
        <v>1</v>
      </c>
      <c r="AQ345" s="151">
        <v>2</v>
      </c>
      <c r="AS345" s="151">
        <v>2</v>
      </c>
      <c r="AT345" s="151">
        <v>1</v>
      </c>
      <c r="AV345" s="152" t="s">
        <v>188</v>
      </c>
      <c r="AW345" s="151" t="s">
        <v>456</v>
      </c>
      <c r="AX345" s="151">
        <v>-86</v>
      </c>
      <c r="AY345" s="151">
        <v>1</v>
      </c>
      <c r="AZ345" s="151" t="s">
        <v>457</v>
      </c>
      <c r="BA345" s="151" t="s">
        <v>163</v>
      </c>
      <c r="BB345" s="151" t="s">
        <v>483</v>
      </c>
      <c r="BC345" s="151">
        <v>45</v>
      </c>
      <c r="BD345" s="151">
        <v>1</v>
      </c>
      <c r="BE345" s="151">
        <v>60</v>
      </c>
      <c r="BF345" s="151" t="s">
        <v>242</v>
      </c>
      <c r="BG345" s="151">
        <v>60</v>
      </c>
      <c r="BH345" s="151">
        <v>1</v>
      </c>
      <c r="BI345" s="151">
        <v>98304</v>
      </c>
      <c r="BJ345" s="151">
        <v>0.105</v>
      </c>
      <c r="BK345" s="151">
        <v>1.5</v>
      </c>
      <c r="BL345" s="151">
        <v>0.5</v>
      </c>
      <c r="BN345" s="151">
        <v>2</v>
      </c>
      <c r="BO345" s="151">
        <v>-4</v>
      </c>
      <c r="BP345" s="151">
        <v>4</v>
      </c>
      <c r="BQ345" s="151">
        <v>10</v>
      </c>
      <c r="BR345" s="151" t="s">
        <v>203</v>
      </c>
      <c r="CH345" s="153" t="s">
        <v>191</v>
      </c>
      <c r="CJ345" s="151">
        <v>1</v>
      </c>
      <c r="CK345" s="155" t="s">
        <v>98</v>
      </c>
      <c r="CL345" s="151">
        <v>60</v>
      </c>
      <c r="CM345" s="151">
        <v>1</v>
      </c>
      <c r="CN345" s="151">
        <v>21845</v>
      </c>
      <c r="CO345" s="151">
        <v>0.105</v>
      </c>
      <c r="CP345" s="151">
        <v>1.5</v>
      </c>
      <c r="CQ345" s="151">
        <v>0.5</v>
      </c>
      <c r="CS345" s="151">
        <v>0</v>
      </c>
      <c r="CT345" s="151">
        <v>0</v>
      </c>
      <c r="CU345" s="151">
        <v>0</v>
      </c>
      <c r="CV345" s="151">
        <v>30</v>
      </c>
      <c r="CW345" s="151">
        <v>99</v>
      </c>
      <c r="CY345" s="155"/>
      <c r="DK345" s="161"/>
      <c r="EA345" s="153" t="s">
        <v>191</v>
      </c>
      <c r="EC345" s="152" t="s">
        <v>86</v>
      </c>
      <c r="EH345" s="151">
        <v>2</v>
      </c>
      <c r="EN345" s="138" t="s">
        <v>92</v>
      </c>
      <c r="EP345" s="151" t="s">
        <v>333</v>
      </c>
      <c r="EX345" s="151" t="s">
        <v>158</v>
      </c>
      <c r="EY345" s="151">
        <v>4</v>
      </c>
      <c r="FA345" s="151">
        <v>4</v>
      </c>
      <c r="FC345" s="158">
        <v>1</v>
      </c>
      <c r="FQ345" s="158">
        <v>1</v>
      </c>
      <c r="GC345" s="158"/>
      <c r="GD345" s="158"/>
      <c r="GE345" s="158"/>
      <c r="GF345" s="158"/>
      <c r="GG345" s="158"/>
      <c r="GH345" s="158">
        <v>0.23874315341066021</v>
      </c>
      <c r="GI345" s="158">
        <v>0.24814716359189748</v>
      </c>
      <c r="GJ345" s="158">
        <v>0.23933052676918665</v>
      </c>
      <c r="GK345" s="158">
        <v>0.22893439607602706</v>
      </c>
      <c r="GM345" s="158">
        <v>0.23874315341066021</v>
      </c>
      <c r="GN345" s="158">
        <v>0.24814716359189748</v>
      </c>
      <c r="GO345" s="158">
        <v>0.23933052676918665</v>
      </c>
      <c r="GP345" s="158">
        <v>0.22893439607602706</v>
      </c>
      <c r="GR345" s="152"/>
    </row>
    <row r="346" spans="1:205" s="151" customFormat="1" x14ac:dyDescent="0.2">
      <c r="A346" s="151" t="s">
        <v>453</v>
      </c>
      <c r="B346" s="151" t="s">
        <v>454</v>
      </c>
      <c r="C346" s="151" t="s">
        <v>16</v>
      </c>
      <c r="D346" s="151" t="s">
        <v>0</v>
      </c>
      <c r="E346" s="211" t="s">
        <v>20</v>
      </c>
      <c r="F346" s="151">
        <v>1</v>
      </c>
      <c r="G346" s="151">
        <v>100</v>
      </c>
      <c r="H346" s="151" t="s">
        <v>14</v>
      </c>
      <c r="I346" s="152" t="s">
        <v>47</v>
      </c>
      <c r="J346" s="151">
        <v>90</v>
      </c>
      <c r="L346" s="151" t="s">
        <v>9</v>
      </c>
      <c r="M346" s="151" t="s">
        <v>169</v>
      </c>
      <c r="O346" s="151" t="s">
        <v>54</v>
      </c>
      <c r="P346" s="151" t="s">
        <v>155</v>
      </c>
      <c r="R346" s="151" t="s">
        <v>156</v>
      </c>
      <c r="U346" s="151" t="s">
        <v>156</v>
      </c>
      <c r="X346" s="151" t="s">
        <v>156</v>
      </c>
      <c r="AA346" s="151" t="s">
        <v>42</v>
      </c>
      <c r="AB346" s="151">
        <v>0.9</v>
      </c>
      <c r="AD346" s="151">
        <v>8</v>
      </c>
      <c r="AE346" s="151">
        <v>0.1</v>
      </c>
      <c r="AF346" s="151">
        <v>5</v>
      </c>
      <c r="AH346" s="151">
        <v>100</v>
      </c>
      <c r="AI346" s="151">
        <v>0</v>
      </c>
      <c r="AJ346" s="151">
        <v>1</v>
      </c>
      <c r="AL346" s="151">
        <v>100</v>
      </c>
      <c r="AM346" s="151">
        <v>1</v>
      </c>
      <c r="AO346" s="151">
        <v>1</v>
      </c>
      <c r="AP346" s="151">
        <v>1</v>
      </c>
      <c r="AQ346" s="151">
        <v>2</v>
      </c>
      <c r="AS346" s="151">
        <v>2</v>
      </c>
      <c r="AT346" s="151">
        <v>1</v>
      </c>
      <c r="AV346" s="152" t="s">
        <v>188</v>
      </c>
      <c r="AW346" s="151" t="s">
        <v>456</v>
      </c>
      <c r="AX346" s="151">
        <v>-86</v>
      </c>
      <c r="AY346" s="151">
        <v>1</v>
      </c>
      <c r="AZ346" s="151" t="s">
        <v>457</v>
      </c>
      <c r="BA346" s="151" t="s">
        <v>163</v>
      </c>
      <c r="BB346" s="151" t="s">
        <v>483</v>
      </c>
      <c r="BC346" s="151">
        <v>45</v>
      </c>
      <c r="BD346" s="151">
        <v>1</v>
      </c>
      <c r="BE346" s="151">
        <v>60</v>
      </c>
      <c r="BF346" s="151" t="s">
        <v>242</v>
      </c>
      <c r="BG346" s="151">
        <v>60</v>
      </c>
      <c r="BH346" s="151">
        <v>1</v>
      </c>
      <c r="BI346" s="151">
        <v>98304</v>
      </c>
      <c r="BJ346" s="151">
        <v>0.105</v>
      </c>
      <c r="BK346" s="151">
        <v>1.5</v>
      </c>
      <c r="BL346" s="151">
        <v>0.5</v>
      </c>
      <c r="BN346" s="151">
        <v>2</v>
      </c>
      <c r="BO346" s="151">
        <v>-4</v>
      </c>
      <c r="BP346" s="151">
        <v>4</v>
      </c>
      <c r="BQ346" s="151">
        <v>10</v>
      </c>
      <c r="BR346" s="151" t="s">
        <v>203</v>
      </c>
      <c r="CH346" s="153" t="s">
        <v>191</v>
      </c>
      <c r="CJ346" s="151">
        <v>1</v>
      </c>
      <c r="CK346" s="155" t="s">
        <v>98</v>
      </c>
      <c r="CL346" s="151">
        <v>60</v>
      </c>
      <c r="CM346" s="151">
        <v>1</v>
      </c>
      <c r="CN346" s="151">
        <v>21845</v>
      </c>
      <c r="CO346" s="151">
        <v>0.105</v>
      </c>
      <c r="CP346" s="151">
        <v>1.5</v>
      </c>
      <c r="CQ346" s="151">
        <v>0.5</v>
      </c>
      <c r="CS346" s="151">
        <v>0</v>
      </c>
      <c r="CT346" s="151">
        <v>0</v>
      </c>
      <c r="CU346" s="151">
        <v>0</v>
      </c>
      <c r="CV346" s="151">
        <v>30</v>
      </c>
      <c r="CW346" s="151">
        <v>99</v>
      </c>
      <c r="CY346" s="155"/>
      <c r="DK346" s="161"/>
      <c r="EA346" s="153" t="s">
        <v>191</v>
      </c>
      <c r="EC346" s="152" t="s">
        <v>87</v>
      </c>
      <c r="EM346" s="151" t="s">
        <v>482</v>
      </c>
      <c r="EN346" s="138" t="s">
        <v>92</v>
      </c>
      <c r="EP346" s="151" t="s">
        <v>333</v>
      </c>
      <c r="EX346" s="151" t="s">
        <v>158</v>
      </c>
      <c r="EY346" s="151">
        <v>4</v>
      </c>
      <c r="FA346" s="151">
        <v>4</v>
      </c>
      <c r="FC346" s="158">
        <v>1</v>
      </c>
      <c r="FQ346" s="158">
        <v>1</v>
      </c>
      <c r="GC346" s="158"/>
      <c r="GD346" s="158"/>
      <c r="GE346" s="158"/>
      <c r="GF346" s="158"/>
      <c r="GG346" s="158"/>
      <c r="GH346" s="158">
        <v>0.17645325700208903</v>
      </c>
      <c r="GI346" s="158">
        <v>0.20691371152108029</v>
      </c>
      <c r="GJ346" s="158">
        <v>0.17757551828283402</v>
      </c>
      <c r="GK346" s="158">
        <v>0.11666462293071733</v>
      </c>
      <c r="GM346" s="158">
        <v>0.17645325700208903</v>
      </c>
      <c r="GN346" s="158">
        <v>0.20691371152108029</v>
      </c>
      <c r="GO346" s="158">
        <v>0.17757551828283402</v>
      </c>
      <c r="GP346" s="158">
        <v>0.11666462293071733</v>
      </c>
      <c r="GR346" s="152"/>
    </row>
    <row r="347" spans="1:205" s="151" customFormat="1" x14ac:dyDescent="0.2">
      <c r="A347" s="151" t="s">
        <v>453</v>
      </c>
      <c r="B347" s="151" t="s">
        <v>454</v>
      </c>
      <c r="C347" s="151" t="s">
        <v>16</v>
      </c>
      <c r="D347" s="151" t="s">
        <v>0</v>
      </c>
      <c r="E347" s="211" t="s">
        <v>20</v>
      </c>
      <c r="F347" s="151">
        <v>1</v>
      </c>
      <c r="G347" s="151">
        <v>100</v>
      </c>
      <c r="H347" s="151" t="s">
        <v>14</v>
      </c>
      <c r="I347" s="152" t="s">
        <v>47</v>
      </c>
      <c r="J347" s="151">
        <v>90</v>
      </c>
      <c r="L347" s="151" t="s">
        <v>9</v>
      </c>
      <c r="M347" s="151" t="s">
        <v>169</v>
      </c>
      <c r="O347" s="151" t="s">
        <v>54</v>
      </c>
      <c r="P347" s="151" t="s">
        <v>155</v>
      </c>
      <c r="R347" s="151" t="s">
        <v>156</v>
      </c>
      <c r="U347" s="151" t="s">
        <v>156</v>
      </c>
      <c r="X347" s="151" t="s">
        <v>156</v>
      </c>
      <c r="AA347" s="151" t="s">
        <v>42</v>
      </c>
      <c r="AB347" s="151">
        <v>0.9</v>
      </c>
      <c r="AD347" s="151">
        <v>8</v>
      </c>
      <c r="AE347" s="151">
        <v>0.1</v>
      </c>
      <c r="AF347" s="151">
        <v>5</v>
      </c>
      <c r="AH347" s="151">
        <v>100</v>
      </c>
      <c r="AI347" s="151">
        <v>0</v>
      </c>
      <c r="AJ347" s="151">
        <v>1</v>
      </c>
      <c r="AL347" s="151">
        <v>100</v>
      </c>
      <c r="AM347" s="151">
        <v>1</v>
      </c>
      <c r="AO347" s="151">
        <v>1</v>
      </c>
      <c r="AP347" s="151">
        <v>1</v>
      </c>
      <c r="AQ347" s="151">
        <v>2</v>
      </c>
      <c r="AS347" s="151">
        <v>2</v>
      </c>
      <c r="AT347" s="151">
        <v>1</v>
      </c>
      <c r="AV347" s="152" t="s">
        <v>188</v>
      </c>
      <c r="AW347" s="151" t="s">
        <v>456</v>
      </c>
      <c r="AX347" s="151">
        <v>-86</v>
      </c>
      <c r="AY347" s="151">
        <v>1</v>
      </c>
      <c r="AZ347" s="151" t="s">
        <v>457</v>
      </c>
      <c r="BA347" s="151" t="s">
        <v>163</v>
      </c>
      <c r="BB347" s="151" t="s">
        <v>483</v>
      </c>
      <c r="BC347" s="151">
        <v>45</v>
      </c>
      <c r="BD347" s="151">
        <v>1</v>
      </c>
      <c r="BE347" s="151">
        <v>60</v>
      </c>
      <c r="BF347" s="151" t="s">
        <v>242</v>
      </c>
      <c r="BG347" s="151">
        <v>60</v>
      </c>
      <c r="BH347" s="151">
        <v>1</v>
      </c>
      <c r="BI347" s="151">
        <v>98304</v>
      </c>
      <c r="BJ347" s="151">
        <v>0.105</v>
      </c>
      <c r="BK347" s="151">
        <v>1.5</v>
      </c>
      <c r="BL347" s="151">
        <v>0.5</v>
      </c>
      <c r="BN347" s="151">
        <v>2</v>
      </c>
      <c r="BO347" s="151">
        <v>-4</v>
      </c>
      <c r="BP347" s="151">
        <v>4</v>
      </c>
      <c r="BQ347" s="151">
        <v>10</v>
      </c>
      <c r="BR347" s="151" t="s">
        <v>203</v>
      </c>
      <c r="CH347" s="153" t="s">
        <v>191</v>
      </c>
      <c r="CJ347" s="151">
        <v>1</v>
      </c>
      <c r="CK347" s="155" t="s">
        <v>98</v>
      </c>
      <c r="CL347" s="151">
        <v>60</v>
      </c>
      <c r="CM347" s="151">
        <v>1</v>
      </c>
      <c r="CN347" s="151">
        <v>21845</v>
      </c>
      <c r="CO347" s="151">
        <v>0.105</v>
      </c>
      <c r="CP347" s="151">
        <v>1.5</v>
      </c>
      <c r="CQ347" s="151">
        <v>0.5</v>
      </c>
      <c r="CS347" s="151">
        <v>0</v>
      </c>
      <c r="CT347" s="151">
        <v>0</v>
      </c>
      <c r="CU347" s="151">
        <v>0</v>
      </c>
      <c r="CV347" s="151">
        <v>30</v>
      </c>
      <c r="CW347" s="151">
        <v>99</v>
      </c>
      <c r="CY347" s="155"/>
      <c r="DK347" s="161"/>
      <c r="EA347" s="153" t="s">
        <v>191</v>
      </c>
      <c r="EC347" s="152" t="s">
        <v>484</v>
      </c>
      <c r="EH347" s="151">
        <v>2</v>
      </c>
      <c r="EM347" s="151" t="s">
        <v>482</v>
      </c>
      <c r="EN347" s="138" t="s">
        <v>92</v>
      </c>
      <c r="EP347" s="151" t="s">
        <v>333</v>
      </c>
      <c r="EX347" s="151" t="s">
        <v>158</v>
      </c>
      <c r="EY347" s="151">
        <v>4</v>
      </c>
      <c r="FA347" s="151">
        <v>4</v>
      </c>
      <c r="FC347" s="158">
        <v>1</v>
      </c>
      <c r="FQ347" s="158">
        <v>1</v>
      </c>
      <c r="GC347" s="162"/>
      <c r="GD347" s="162"/>
      <c r="GE347" s="162"/>
      <c r="GF347" s="162"/>
      <c r="GG347" s="162"/>
      <c r="GH347" s="162">
        <v>0.31564592723842799</v>
      </c>
      <c r="GI347" s="162">
        <v>0.33972778988781971</v>
      </c>
      <c r="GJ347" s="162">
        <v>0.3144647444607962</v>
      </c>
      <c r="GK347" s="162">
        <v>0.28251624770079709</v>
      </c>
      <c r="GM347" s="162">
        <v>0.31564592723842799</v>
      </c>
      <c r="GN347" s="162">
        <v>0.33972778988781971</v>
      </c>
      <c r="GO347" s="162">
        <v>0.3144647444607962</v>
      </c>
      <c r="GP347" s="162">
        <v>0.28251624770079709</v>
      </c>
      <c r="GR347" s="152"/>
    </row>
    <row r="348" spans="1:205" s="138" customFormat="1" ht="18" customHeight="1" x14ac:dyDescent="0.2">
      <c r="A348" s="138" t="s">
        <v>485</v>
      </c>
      <c r="B348" s="138" t="s">
        <v>487</v>
      </c>
      <c r="C348" s="138" t="s">
        <v>16</v>
      </c>
      <c r="D348" s="138" t="s">
        <v>0</v>
      </c>
      <c r="E348" s="138" t="s">
        <v>516</v>
      </c>
      <c r="F348" s="138">
        <v>1</v>
      </c>
      <c r="G348" s="138">
        <v>100</v>
      </c>
      <c r="H348" s="138" t="s">
        <v>14</v>
      </c>
      <c r="I348" s="147" t="s">
        <v>47</v>
      </c>
      <c r="J348" s="138">
        <v>90</v>
      </c>
      <c r="L348" s="138" t="s">
        <v>11</v>
      </c>
      <c r="O348" s="147" t="s">
        <v>54</v>
      </c>
      <c r="P348" s="138" t="s">
        <v>155</v>
      </c>
      <c r="R348" s="138" t="s">
        <v>156</v>
      </c>
      <c r="U348" s="138" t="s">
        <v>156</v>
      </c>
      <c r="X348" s="138" t="s">
        <v>155</v>
      </c>
      <c r="AA348" s="138" t="s">
        <v>149</v>
      </c>
      <c r="AB348" s="138">
        <v>0.9</v>
      </c>
      <c r="AE348" s="138">
        <v>0.1</v>
      </c>
      <c r="AF348" s="138">
        <v>4</v>
      </c>
      <c r="AJ348" s="138">
        <v>1</v>
      </c>
      <c r="AL348" s="138">
        <v>400</v>
      </c>
      <c r="AM348" s="138">
        <v>2</v>
      </c>
      <c r="AO348" s="138">
        <v>1</v>
      </c>
      <c r="AQ348" s="138">
        <v>4</v>
      </c>
      <c r="AS348" s="138">
        <v>2</v>
      </c>
      <c r="AT348" s="138">
        <v>1</v>
      </c>
      <c r="AV348" s="138" t="s">
        <v>342</v>
      </c>
      <c r="AW348" s="138" t="s">
        <v>44</v>
      </c>
      <c r="AX348" s="138">
        <v>-80</v>
      </c>
      <c r="AY348" s="138">
        <v>0.8</v>
      </c>
      <c r="BA348" s="138" t="s">
        <v>163</v>
      </c>
      <c r="BB348" s="138" t="s">
        <v>25</v>
      </c>
      <c r="BC348" s="138">
        <v>30</v>
      </c>
      <c r="BD348" s="138">
        <v>1</v>
      </c>
      <c r="BE348" s="138">
        <v>60</v>
      </c>
      <c r="BF348" s="138" t="s">
        <v>242</v>
      </c>
      <c r="BG348" s="138">
        <v>60</v>
      </c>
      <c r="BH348" s="138">
        <v>1</v>
      </c>
      <c r="BI348" s="138">
        <v>62500</v>
      </c>
      <c r="BJ348" s="138">
        <v>0.105</v>
      </c>
      <c r="BK348" s="138">
        <v>1.5</v>
      </c>
      <c r="BL348" s="138">
        <v>0.5</v>
      </c>
      <c r="BM348" s="163">
        <f t="shared" ref="BM348:BM392" si="34">BG348*BI348*8*BH348/1000000</f>
        <v>30</v>
      </c>
      <c r="BN348" s="138">
        <v>2</v>
      </c>
      <c r="BO348" s="138">
        <v>-4</v>
      </c>
      <c r="BP348" s="138">
        <v>4</v>
      </c>
      <c r="BQ348" s="138">
        <v>10</v>
      </c>
      <c r="BR348" s="138">
        <v>99</v>
      </c>
      <c r="CK348" s="138" t="s">
        <v>245</v>
      </c>
      <c r="CL348" s="138">
        <v>250</v>
      </c>
      <c r="CM348" s="138">
        <v>1</v>
      </c>
      <c r="CN348" s="138">
        <v>100</v>
      </c>
      <c r="CO348" s="138">
        <v>0</v>
      </c>
      <c r="CP348" s="138">
        <v>1</v>
      </c>
      <c r="CQ348" s="138">
        <v>1</v>
      </c>
      <c r="CR348" s="169">
        <f t="shared" ref="CR348:CR392" si="35">CL348*CM348*CN348*8/1000000</f>
        <v>0.2</v>
      </c>
      <c r="CS348" s="138">
        <v>0</v>
      </c>
      <c r="CT348" s="138">
        <v>0</v>
      </c>
      <c r="CU348" s="138">
        <v>0</v>
      </c>
      <c r="CV348" s="138">
        <v>10</v>
      </c>
      <c r="CW348" s="138">
        <v>99</v>
      </c>
      <c r="EC348" s="138" t="s">
        <v>517</v>
      </c>
      <c r="EN348" s="138" t="s">
        <v>92</v>
      </c>
      <c r="EP348" s="138" t="s">
        <v>518</v>
      </c>
      <c r="EV348" s="148" t="s">
        <v>519</v>
      </c>
      <c r="EX348" s="138" t="s">
        <v>158</v>
      </c>
      <c r="EY348" s="138">
        <v>11</v>
      </c>
      <c r="FA348" s="138">
        <v>11</v>
      </c>
      <c r="FD348" s="149">
        <v>0.93179999999999996</v>
      </c>
      <c r="FQ348" s="165">
        <v>1</v>
      </c>
      <c r="GW348" s="147"/>
    </row>
    <row r="349" spans="1:205" s="138" customFormat="1" ht="18.95" customHeight="1" x14ac:dyDescent="0.2">
      <c r="A349" s="138" t="s">
        <v>485</v>
      </c>
      <c r="B349" s="138" t="s">
        <v>487</v>
      </c>
      <c r="C349" s="138" t="s">
        <v>16</v>
      </c>
      <c r="D349" s="138" t="s">
        <v>0</v>
      </c>
      <c r="E349" s="138" t="s">
        <v>516</v>
      </c>
      <c r="F349" s="138">
        <v>1</v>
      </c>
      <c r="G349" s="138">
        <v>100</v>
      </c>
      <c r="H349" s="138" t="s">
        <v>14</v>
      </c>
      <c r="I349" s="147" t="s">
        <v>47</v>
      </c>
      <c r="J349" s="138">
        <v>90</v>
      </c>
      <c r="L349" s="138" t="s">
        <v>11</v>
      </c>
      <c r="O349" s="147" t="s">
        <v>54</v>
      </c>
      <c r="P349" s="138" t="s">
        <v>155</v>
      </c>
      <c r="R349" s="138" t="s">
        <v>156</v>
      </c>
      <c r="U349" s="138" t="s">
        <v>156</v>
      </c>
      <c r="X349" s="138" t="s">
        <v>155</v>
      </c>
      <c r="AA349" s="138" t="s">
        <v>149</v>
      </c>
      <c r="AB349" s="138">
        <v>0.9</v>
      </c>
      <c r="AE349" s="138">
        <v>0.1</v>
      </c>
      <c r="AF349" s="138">
        <v>4</v>
      </c>
      <c r="AJ349" s="138">
        <v>1</v>
      </c>
      <c r="AL349" s="138">
        <v>400</v>
      </c>
      <c r="AM349" s="138">
        <v>2</v>
      </c>
      <c r="AO349" s="138">
        <v>1</v>
      </c>
      <c r="AQ349" s="138">
        <v>4</v>
      </c>
      <c r="AS349" s="138">
        <v>2</v>
      </c>
      <c r="AT349" s="138">
        <v>1</v>
      </c>
      <c r="AV349" s="138" t="s">
        <v>342</v>
      </c>
      <c r="AW349" s="138" t="s">
        <v>44</v>
      </c>
      <c r="AX349" s="138">
        <v>-80</v>
      </c>
      <c r="AY349" s="138">
        <v>0.8</v>
      </c>
      <c r="BA349" s="138" t="s">
        <v>163</v>
      </c>
      <c r="BB349" s="138" t="s">
        <v>25</v>
      </c>
      <c r="BC349" s="138">
        <v>30</v>
      </c>
      <c r="BD349" s="138">
        <v>1</v>
      </c>
      <c r="BE349" s="138">
        <v>60</v>
      </c>
      <c r="BF349" s="138" t="s">
        <v>242</v>
      </c>
      <c r="BG349" s="138">
        <v>60</v>
      </c>
      <c r="BH349" s="138">
        <v>1</v>
      </c>
      <c r="BI349" s="138">
        <v>62500</v>
      </c>
      <c r="BJ349" s="138">
        <v>0.105</v>
      </c>
      <c r="BK349" s="138">
        <v>1.5</v>
      </c>
      <c r="BL349" s="138">
        <v>0.5</v>
      </c>
      <c r="BM349" s="163">
        <f t="shared" si="34"/>
        <v>30</v>
      </c>
      <c r="BN349" s="138">
        <v>2</v>
      </c>
      <c r="BO349" s="138">
        <v>-4</v>
      </c>
      <c r="BP349" s="138">
        <v>4</v>
      </c>
      <c r="BQ349" s="138">
        <v>10</v>
      </c>
      <c r="BR349" s="138">
        <v>99</v>
      </c>
      <c r="CK349" s="138" t="s">
        <v>245</v>
      </c>
      <c r="CL349" s="138">
        <v>250</v>
      </c>
      <c r="CM349" s="138">
        <v>1</v>
      </c>
      <c r="CN349" s="138">
        <v>100</v>
      </c>
      <c r="CO349" s="138">
        <v>0</v>
      </c>
      <c r="CP349" s="138">
        <v>1</v>
      </c>
      <c r="CQ349" s="138">
        <v>1</v>
      </c>
      <c r="CR349" s="169">
        <f t="shared" si="35"/>
        <v>0.2</v>
      </c>
      <c r="CS349" s="138">
        <v>0</v>
      </c>
      <c r="CT349" s="138">
        <v>0</v>
      </c>
      <c r="CU349" s="138">
        <v>0</v>
      </c>
      <c r="CV349" s="138">
        <v>10</v>
      </c>
      <c r="CW349" s="138">
        <v>99</v>
      </c>
      <c r="EC349" s="138" t="s">
        <v>517</v>
      </c>
      <c r="EN349" s="138" t="s">
        <v>364</v>
      </c>
      <c r="EO349" s="138">
        <v>20</v>
      </c>
      <c r="EP349" s="138" t="s">
        <v>518</v>
      </c>
      <c r="EV349" s="148" t="s">
        <v>519</v>
      </c>
      <c r="EX349" s="138" t="s">
        <v>158</v>
      </c>
      <c r="EY349" s="138">
        <v>11</v>
      </c>
      <c r="FA349" s="138">
        <v>11</v>
      </c>
      <c r="FD349" s="149">
        <v>0.93179999999999996</v>
      </c>
      <c r="FQ349" s="165">
        <v>1</v>
      </c>
      <c r="GW349" s="147"/>
    </row>
    <row r="350" spans="1:205" s="138" customFormat="1" ht="20.100000000000001" customHeight="1" x14ac:dyDescent="0.2">
      <c r="A350" s="138" t="s">
        <v>485</v>
      </c>
      <c r="B350" s="138" t="s">
        <v>487</v>
      </c>
      <c r="C350" s="138" t="s">
        <v>16</v>
      </c>
      <c r="D350" s="138" t="s">
        <v>0</v>
      </c>
      <c r="E350" s="138" t="s">
        <v>516</v>
      </c>
      <c r="F350" s="138">
        <v>1</v>
      </c>
      <c r="G350" s="138">
        <v>100</v>
      </c>
      <c r="H350" s="138" t="s">
        <v>14</v>
      </c>
      <c r="I350" s="147" t="s">
        <v>47</v>
      </c>
      <c r="J350" s="138">
        <v>90</v>
      </c>
      <c r="L350" s="138" t="s">
        <v>11</v>
      </c>
      <c r="O350" s="147" t="s">
        <v>54</v>
      </c>
      <c r="P350" s="138" t="s">
        <v>155</v>
      </c>
      <c r="R350" s="138" t="s">
        <v>156</v>
      </c>
      <c r="U350" s="138" t="s">
        <v>156</v>
      </c>
      <c r="X350" s="138" t="s">
        <v>155</v>
      </c>
      <c r="AA350" s="138" t="s">
        <v>149</v>
      </c>
      <c r="AB350" s="138">
        <v>0.9</v>
      </c>
      <c r="AE350" s="138">
        <v>0.1</v>
      </c>
      <c r="AF350" s="138">
        <v>4</v>
      </c>
      <c r="AJ350" s="138">
        <v>1</v>
      </c>
      <c r="AL350" s="138">
        <v>400</v>
      </c>
      <c r="AM350" s="138">
        <v>2</v>
      </c>
      <c r="AO350" s="138">
        <v>1</v>
      </c>
      <c r="AQ350" s="138">
        <v>4</v>
      </c>
      <c r="AS350" s="138">
        <v>2</v>
      </c>
      <c r="AT350" s="138">
        <v>1</v>
      </c>
      <c r="AV350" s="138" t="s">
        <v>342</v>
      </c>
      <c r="AW350" s="138" t="s">
        <v>44</v>
      </c>
      <c r="AX350" s="138">
        <v>-80</v>
      </c>
      <c r="AY350" s="138">
        <v>0.8</v>
      </c>
      <c r="BA350" s="138" t="s">
        <v>163</v>
      </c>
      <c r="BB350" s="138" t="s">
        <v>25</v>
      </c>
      <c r="BC350" s="138">
        <v>30</v>
      </c>
      <c r="BD350" s="138">
        <v>1</v>
      </c>
      <c r="BE350" s="138">
        <v>60</v>
      </c>
      <c r="BF350" s="138" t="s">
        <v>242</v>
      </c>
      <c r="BG350" s="138">
        <v>60</v>
      </c>
      <c r="BH350" s="138">
        <v>1</v>
      </c>
      <c r="BI350" s="138">
        <v>62500</v>
      </c>
      <c r="BJ350" s="138">
        <v>0.105</v>
      </c>
      <c r="BK350" s="138">
        <v>1.5</v>
      </c>
      <c r="BL350" s="138">
        <v>0.5</v>
      </c>
      <c r="BM350" s="163">
        <f t="shared" si="34"/>
        <v>30</v>
      </c>
      <c r="BN350" s="138">
        <v>2</v>
      </c>
      <c r="BO350" s="138">
        <v>-4</v>
      </c>
      <c r="BP350" s="138">
        <v>4</v>
      </c>
      <c r="BQ350" s="138">
        <v>10</v>
      </c>
      <c r="BR350" s="138">
        <v>99</v>
      </c>
      <c r="CK350" s="138" t="s">
        <v>245</v>
      </c>
      <c r="CL350" s="138">
        <v>250</v>
      </c>
      <c r="CM350" s="138">
        <v>1</v>
      </c>
      <c r="CN350" s="138">
        <v>100</v>
      </c>
      <c r="CO350" s="138">
        <v>0</v>
      </c>
      <c r="CP350" s="138">
        <v>1</v>
      </c>
      <c r="CQ350" s="138">
        <v>1</v>
      </c>
      <c r="CR350" s="169">
        <f t="shared" si="35"/>
        <v>0.2</v>
      </c>
      <c r="CS350" s="138">
        <v>0</v>
      </c>
      <c r="CT350" s="138">
        <v>0</v>
      </c>
      <c r="CU350" s="138">
        <v>0</v>
      </c>
      <c r="CV350" s="138">
        <v>10</v>
      </c>
      <c r="CW350" s="138">
        <v>99</v>
      </c>
      <c r="EC350" s="138" t="s">
        <v>517</v>
      </c>
      <c r="EN350" s="138" t="s">
        <v>92</v>
      </c>
      <c r="EP350" s="138" t="s">
        <v>518</v>
      </c>
      <c r="EV350" s="148" t="s">
        <v>519</v>
      </c>
      <c r="EX350" s="138" t="s">
        <v>158</v>
      </c>
      <c r="EY350" s="138">
        <v>10</v>
      </c>
      <c r="FA350" s="138">
        <v>11</v>
      </c>
      <c r="FD350" s="165">
        <v>0.93</v>
      </c>
      <c r="FQ350" s="165">
        <v>1</v>
      </c>
      <c r="GW350" s="147"/>
    </row>
    <row r="351" spans="1:205" s="138" customFormat="1" ht="18" customHeight="1" x14ac:dyDescent="0.2">
      <c r="A351" s="138" t="s">
        <v>485</v>
      </c>
      <c r="B351" s="138" t="s">
        <v>487</v>
      </c>
      <c r="C351" s="138" t="s">
        <v>16</v>
      </c>
      <c r="D351" s="138" t="s">
        <v>0</v>
      </c>
      <c r="E351" s="138" t="s">
        <v>516</v>
      </c>
      <c r="F351" s="138">
        <v>1</v>
      </c>
      <c r="G351" s="138">
        <v>100</v>
      </c>
      <c r="H351" s="138" t="s">
        <v>14</v>
      </c>
      <c r="I351" s="147" t="s">
        <v>47</v>
      </c>
      <c r="J351" s="138">
        <v>90</v>
      </c>
      <c r="L351" s="138" t="s">
        <v>11</v>
      </c>
      <c r="O351" s="147" t="s">
        <v>54</v>
      </c>
      <c r="P351" s="138" t="s">
        <v>155</v>
      </c>
      <c r="R351" s="138" t="s">
        <v>156</v>
      </c>
      <c r="U351" s="138" t="s">
        <v>156</v>
      </c>
      <c r="X351" s="138" t="s">
        <v>155</v>
      </c>
      <c r="AA351" s="138" t="s">
        <v>149</v>
      </c>
      <c r="AB351" s="138">
        <v>0.9</v>
      </c>
      <c r="AE351" s="138">
        <v>0.1</v>
      </c>
      <c r="AF351" s="138">
        <v>4</v>
      </c>
      <c r="AJ351" s="138">
        <v>1</v>
      </c>
      <c r="AL351" s="138">
        <v>400</v>
      </c>
      <c r="AM351" s="138">
        <v>2</v>
      </c>
      <c r="AO351" s="138">
        <v>1</v>
      </c>
      <c r="AQ351" s="138">
        <v>4</v>
      </c>
      <c r="AS351" s="138">
        <v>2</v>
      </c>
      <c r="AT351" s="138">
        <v>1</v>
      </c>
      <c r="AV351" s="138" t="s">
        <v>342</v>
      </c>
      <c r="AW351" s="138" t="s">
        <v>44</v>
      </c>
      <c r="AX351" s="138">
        <v>-80</v>
      </c>
      <c r="AY351" s="138">
        <v>0.8</v>
      </c>
      <c r="BA351" s="138" t="s">
        <v>163</v>
      </c>
      <c r="BB351" s="138" t="s">
        <v>25</v>
      </c>
      <c r="BC351" s="138">
        <v>30</v>
      </c>
      <c r="BD351" s="138">
        <v>1</v>
      </c>
      <c r="BE351" s="138">
        <v>60</v>
      </c>
      <c r="BF351" s="138" t="s">
        <v>242</v>
      </c>
      <c r="BG351" s="138">
        <v>60</v>
      </c>
      <c r="BH351" s="138">
        <v>1</v>
      </c>
      <c r="BI351" s="138">
        <v>62500</v>
      </c>
      <c r="BJ351" s="138">
        <v>0.105</v>
      </c>
      <c r="BK351" s="138">
        <v>1.5</v>
      </c>
      <c r="BL351" s="138">
        <v>0.5</v>
      </c>
      <c r="BM351" s="163">
        <f t="shared" si="34"/>
        <v>30</v>
      </c>
      <c r="BN351" s="138">
        <v>2</v>
      </c>
      <c r="BO351" s="138">
        <v>-4</v>
      </c>
      <c r="BP351" s="138">
        <v>4</v>
      </c>
      <c r="BQ351" s="138">
        <v>10</v>
      </c>
      <c r="BR351" s="138">
        <v>99</v>
      </c>
      <c r="CK351" s="138" t="s">
        <v>245</v>
      </c>
      <c r="CL351" s="138">
        <v>250</v>
      </c>
      <c r="CM351" s="138">
        <v>1</v>
      </c>
      <c r="CN351" s="138">
        <v>100</v>
      </c>
      <c r="CO351" s="138">
        <v>0</v>
      </c>
      <c r="CP351" s="138">
        <v>1</v>
      </c>
      <c r="CQ351" s="138">
        <v>1</v>
      </c>
      <c r="CR351" s="169">
        <f t="shared" si="35"/>
        <v>0.2</v>
      </c>
      <c r="CS351" s="138">
        <v>0</v>
      </c>
      <c r="CT351" s="138">
        <v>0</v>
      </c>
      <c r="CU351" s="138">
        <v>0</v>
      </c>
      <c r="CV351" s="138">
        <v>10</v>
      </c>
      <c r="CW351" s="138">
        <v>99</v>
      </c>
      <c r="EC351" s="138" t="s">
        <v>517</v>
      </c>
      <c r="EN351" s="138" t="s">
        <v>364</v>
      </c>
      <c r="EO351" s="138">
        <v>20</v>
      </c>
      <c r="EP351" s="138" t="s">
        <v>518</v>
      </c>
      <c r="EV351" s="148" t="s">
        <v>519</v>
      </c>
      <c r="EX351" s="138" t="s">
        <v>158</v>
      </c>
      <c r="EY351" s="138">
        <v>10</v>
      </c>
      <c r="FA351" s="138">
        <v>11</v>
      </c>
      <c r="FD351" s="165">
        <v>0.93</v>
      </c>
      <c r="FQ351" s="165">
        <v>1</v>
      </c>
      <c r="GW351" s="147"/>
    </row>
    <row r="352" spans="1:205" s="138" customFormat="1" ht="21" customHeight="1" x14ac:dyDescent="0.2">
      <c r="A352" s="138" t="s">
        <v>485</v>
      </c>
      <c r="B352" s="138" t="s">
        <v>487</v>
      </c>
      <c r="C352" s="138" t="s">
        <v>16</v>
      </c>
      <c r="D352" s="138" t="s">
        <v>0</v>
      </c>
      <c r="E352" s="138" t="s">
        <v>516</v>
      </c>
      <c r="F352" s="138">
        <v>1</v>
      </c>
      <c r="G352" s="138">
        <v>100</v>
      </c>
      <c r="H352" s="138" t="s">
        <v>14</v>
      </c>
      <c r="I352" s="147" t="s">
        <v>47</v>
      </c>
      <c r="J352" s="138">
        <v>90</v>
      </c>
      <c r="L352" s="138" t="s">
        <v>11</v>
      </c>
      <c r="O352" s="147" t="s">
        <v>54</v>
      </c>
      <c r="P352" s="138" t="s">
        <v>155</v>
      </c>
      <c r="R352" s="138" t="s">
        <v>156</v>
      </c>
      <c r="U352" s="138" t="s">
        <v>156</v>
      </c>
      <c r="X352" s="138" t="s">
        <v>155</v>
      </c>
      <c r="AA352" s="138" t="s">
        <v>149</v>
      </c>
      <c r="AB352" s="138">
        <v>0.9</v>
      </c>
      <c r="AE352" s="138">
        <v>0.1</v>
      </c>
      <c r="AF352" s="138">
        <v>4</v>
      </c>
      <c r="AJ352" s="138">
        <v>1</v>
      </c>
      <c r="AL352" s="138">
        <v>400</v>
      </c>
      <c r="AM352" s="138">
        <v>2</v>
      </c>
      <c r="AO352" s="138">
        <v>1</v>
      </c>
      <c r="AQ352" s="138">
        <v>4</v>
      </c>
      <c r="AS352" s="138">
        <v>2</v>
      </c>
      <c r="AT352" s="138">
        <v>1</v>
      </c>
      <c r="AV352" s="138" t="s">
        <v>342</v>
      </c>
      <c r="AW352" s="138" t="s">
        <v>44</v>
      </c>
      <c r="AX352" s="138">
        <v>-80</v>
      </c>
      <c r="AY352" s="138">
        <v>0.8</v>
      </c>
      <c r="BA352" s="138" t="s">
        <v>163</v>
      </c>
      <c r="BB352" s="138" t="s">
        <v>25</v>
      </c>
      <c r="BC352" s="138">
        <v>30</v>
      </c>
      <c r="BD352" s="138">
        <v>1</v>
      </c>
      <c r="BE352" s="138">
        <v>60</v>
      </c>
      <c r="BF352" s="138" t="s">
        <v>242</v>
      </c>
      <c r="BG352" s="138">
        <v>60</v>
      </c>
      <c r="BH352" s="138">
        <v>1</v>
      </c>
      <c r="BI352" s="138">
        <v>62500</v>
      </c>
      <c r="BJ352" s="138">
        <v>0.105</v>
      </c>
      <c r="BK352" s="138">
        <v>1.5</v>
      </c>
      <c r="BL352" s="138">
        <v>0.5</v>
      </c>
      <c r="BM352" s="163">
        <f t="shared" si="34"/>
        <v>30</v>
      </c>
      <c r="BN352" s="138">
        <v>2</v>
      </c>
      <c r="BO352" s="138">
        <v>-4</v>
      </c>
      <c r="BP352" s="138">
        <v>4</v>
      </c>
      <c r="BQ352" s="138">
        <v>10</v>
      </c>
      <c r="BR352" s="138">
        <v>99</v>
      </c>
      <c r="CK352" s="138" t="s">
        <v>245</v>
      </c>
      <c r="CL352" s="138">
        <v>250</v>
      </c>
      <c r="CM352" s="138">
        <v>1</v>
      </c>
      <c r="CN352" s="138">
        <v>100</v>
      </c>
      <c r="CO352" s="138">
        <v>0</v>
      </c>
      <c r="CP352" s="138">
        <v>1</v>
      </c>
      <c r="CQ352" s="138">
        <v>1</v>
      </c>
      <c r="CR352" s="169">
        <f t="shared" si="35"/>
        <v>0.2</v>
      </c>
      <c r="CS352" s="138">
        <v>0</v>
      </c>
      <c r="CT352" s="138">
        <v>0</v>
      </c>
      <c r="CU352" s="138">
        <v>0</v>
      </c>
      <c r="CV352" s="138">
        <v>10</v>
      </c>
      <c r="CW352" s="138">
        <v>99</v>
      </c>
      <c r="EC352" s="138" t="s">
        <v>37</v>
      </c>
      <c r="ED352" s="138">
        <v>16</v>
      </c>
      <c r="EE352" s="138">
        <v>6</v>
      </c>
      <c r="EF352" s="138">
        <v>3</v>
      </c>
      <c r="EG352" s="148" t="s">
        <v>520</v>
      </c>
      <c r="EN352" s="138" t="s">
        <v>92</v>
      </c>
      <c r="EP352" s="138" t="s">
        <v>518</v>
      </c>
      <c r="EV352" s="148" t="s">
        <v>519</v>
      </c>
      <c r="EX352" s="138" t="s">
        <v>158</v>
      </c>
      <c r="EY352" s="138">
        <v>11</v>
      </c>
      <c r="FA352" s="138">
        <v>11</v>
      </c>
      <c r="FD352" s="165">
        <v>0.83</v>
      </c>
      <c r="FQ352" s="165">
        <v>1</v>
      </c>
      <c r="GH352" s="149">
        <v>0.22600000000000001</v>
      </c>
      <c r="GM352" s="149">
        <v>0.24199999999999999</v>
      </c>
      <c r="GW352" s="147"/>
    </row>
    <row r="353" spans="1:205" s="138" customFormat="1" ht="21" customHeight="1" x14ac:dyDescent="0.2">
      <c r="A353" s="138" t="s">
        <v>485</v>
      </c>
      <c r="B353" s="138" t="s">
        <v>487</v>
      </c>
      <c r="C353" s="138" t="s">
        <v>16</v>
      </c>
      <c r="D353" s="138" t="s">
        <v>0</v>
      </c>
      <c r="E353" s="138" t="s">
        <v>516</v>
      </c>
      <c r="F353" s="138">
        <v>1</v>
      </c>
      <c r="G353" s="138">
        <v>100</v>
      </c>
      <c r="H353" s="138" t="s">
        <v>14</v>
      </c>
      <c r="I353" s="147" t="s">
        <v>47</v>
      </c>
      <c r="J353" s="138">
        <v>90</v>
      </c>
      <c r="L353" s="138" t="s">
        <v>11</v>
      </c>
      <c r="O353" s="147" t="s">
        <v>54</v>
      </c>
      <c r="P353" s="138" t="s">
        <v>155</v>
      </c>
      <c r="R353" s="138" t="s">
        <v>156</v>
      </c>
      <c r="U353" s="138" t="s">
        <v>156</v>
      </c>
      <c r="X353" s="138" t="s">
        <v>155</v>
      </c>
      <c r="AA353" s="138" t="s">
        <v>149</v>
      </c>
      <c r="AB353" s="138">
        <v>0.9</v>
      </c>
      <c r="AE353" s="138">
        <v>0.1</v>
      </c>
      <c r="AF353" s="138">
        <v>4</v>
      </c>
      <c r="AJ353" s="138">
        <v>1</v>
      </c>
      <c r="AL353" s="138">
        <v>400</v>
      </c>
      <c r="AM353" s="138">
        <v>2</v>
      </c>
      <c r="AO353" s="138">
        <v>1</v>
      </c>
      <c r="AQ353" s="138">
        <v>4</v>
      </c>
      <c r="AS353" s="138">
        <v>2</v>
      </c>
      <c r="AT353" s="138">
        <v>1</v>
      </c>
      <c r="AV353" s="138" t="s">
        <v>342</v>
      </c>
      <c r="AW353" s="138" t="s">
        <v>44</v>
      </c>
      <c r="AX353" s="138">
        <v>-80</v>
      </c>
      <c r="AY353" s="138">
        <v>0.8</v>
      </c>
      <c r="BA353" s="138" t="s">
        <v>163</v>
      </c>
      <c r="BB353" s="138" t="s">
        <v>25</v>
      </c>
      <c r="BC353" s="138">
        <v>30</v>
      </c>
      <c r="BD353" s="138">
        <v>1</v>
      </c>
      <c r="BE353" s="138">
        <v>60</v>
      </c>
      <c r="BF353" s="138" t="s">
        <v>242</v>
      </c>
      <c r="BG353" s="138">
        <v>60</v>
      </c>
      <c r="BH353" s="138">
        <v>1</v>
      </c>
      <c r="BI353" s="138">
        <v>62500</v>
      </c>
      <c r="BJ353" s="138">
        <v>0.105</v>
      </c>
      <c r="BK353" s="138">
        <v>1.5</v>
      </c>
      <c r="BL353" s="138">
        <v>0.5</v>
      </c>
      <c r="BM353" s="163">
        <f t="shared" si="34"/>
        <v>30</v>
      </c>
      <c r="BN353" s="138">
        <v>2</v>
      </c>
      <c r="BO353" s="138">
        <v>-4</v>
      </c>
      <c r="BP353" s="138">
        <v>4</v>
      </c>
      <c r="BQ353" s="138">
        <v>10</v>
      </c>
      <c r="BR353" s="138">
        <v>99</v>
      </c>
      <c r="CK353" s="138" t="s">
        <v>245</v>
      </c>
      <c r="CL353" s="138">
        <v>250</v>
      </c>
      <c r="CM353" s="138">
        <v>1</v>
      </c>
      <c r="CN353" s="138">
        <v>100</v>
      </c>
      <c r="CO353" s="138">
        <v>0</v>
      </c>
      <c r="CP353" s="138">
        <v>1</v>
      </c>
      <c r="CQ353" s="138">
        <v>1</v>
      </c>
      <c r="CR353" s="169">
        <f t="shared" si="35"/>
        <v>0.2</v>
      </c>
      <c r="CS353" s="138">
        <v>0</v>
      </c>
      <c r="CT353" s="138">
        <v>0</v>
      </c>
      <c r="CU353" s="138">
        <v>0</v>
      </c>
      <c r="CV353" s="138">
        <v>10</v>
      </c>
      <c r="CW353" s="138">
        <v>99</v>
      </c>
      <c r="EC353" s="138" t="s">
        <v>37</v>
      </c>
      <c r="ED353" s="138">
        <v>16</v>
      </c>
      <c r="EE353" s="138">
        <v>6</v>
      </c>
      <c r="EF353" s="138">
        <v>3</v>
      </c>
      <c r="EG353" s="148" t="s">
        <v>520</v>
      </c>
      <c r="EN353" s="138" t="s">
        <v>364</v>
      </c>
      <c r="EO353" s="138">
        <v>20</v>
      </c>
      <c r="EP353" s="138" t="s">
        <v>518</v>
      </c>
      <c r="EV353" s="148" t="s">
        <v>519</v>
      </c>
      <c r="EX353" s="138" t="s">
        <v>158</v>
      </c>
      <c r="EY353" s="138">
        <v>11</v>
      </c>
      <c r="FA353" s="138">
        <v>11</v>
      </c>
      <c r="FD353" s="165">
        <v>0.83</v>
      </c>
      <c r="FQ353" s="165">
        <v>1</v>
      </c>
      <c r="GH353" s="149">
        <v>0.22600000000000001</v>
      </c>
      <c r="GM353" s="149">
        <v>0.24299999999999999</v>
      </c>
      <c r="GW353" s="147"/>
    </row>
    <row r="354" spans="1:205" s="138" customFormat="1" ht="24" customHeight="1" x14ac:dyDescent="0.2">
      <c r="A354" s="138" t="s">
        <v>485</v>
      </c>
      <c r="B354" s="138" t="s">
        <v>487</v>
      </c>
      <c r="C354" s="138" t="s">
        <v>16</v>
      </c>
      <c r="D354" s="138" t="s">
        <v>0</v>
      </c>
      <c r="E354" s="138" t="s">
        <v>516</v>
      </c>
      <c r="F354" s="138">
        <v>1</v>
      </c>
      <c r="G354" s="138">
        <v>100</v>
      </c>
      <c r="H354" s="138" t="s">
        <v>14</v>
      </c>
      <c r="I354" s="147" t="s">
        <v>47</v>
      </c>
      <c r="J354" s="138">
        <v>90</v>
      </c>
      <c r="L354" s="138" t="s">
        <v>11</v>
      </c>
      <c r="O354" s="147" t="s">
        <v>54</v>
      </c>
      <c r="P354" s="138" t="s">
        <v>155</v>
      </c>
      <c r="R354" s="138" t="s">
        <v>156</v>
      </c>
      <c r="U354" s="138" t="s">
        <v>156</v>
      </c>
      <c r="X354" s="138" t="s">
        <v>155</v>
      </c>
      <c r="AA354" s="138" t="s">
        <v>149</v>
      </c>
      <c r="AB354" s="138">
        <v>0.9</v>
      </c>
      <c r="AE354" s="138">
        <v>0.1</v>
      </c>
      <c r="AF354" s="138">
        <v>4</v>
      </c>
      <c r="AJ354" s="138">
        <v>1</v>
      </c>
      <c r="AL354" s="138">
        <v>400</v>
      </c>
      <c r="AM354" s="138">
        <v>2</v>
      </c>
      <c r="AO354" s="138">
        <v>1</v>
      </c>
      <c r="AQ354" s="138">
        <v>4</v>
      </c>
      <c r="AS354" s="138">
        <v>2</v>
      </c>
      <c r="AT354" s="138">
        <v>1</v>
      </c>
      <c r="AV354" s="138" t="s">
        <v>342</v>
      </c>
      <c r="AW354" s="138" t="s">
        <v>44</v>
      </c>
      <c r="AX354" s="138">
        <v>-80</v>
      </c>
      <c r="AY354" s="138">
        <v>0.8</v>
      </c>
      <c r="BA354" s="138" t="s">
        <v>163</v>
      </c>
      <c r="BB354" s="138" t="s">
        <v>25</v>
      </c>
      <c r="BC354" s="138">
        <v>30</v>
      </c>
      <c r="BD354" s="138">
        <v>1</v>
      </c>
      <c r="BE354" s="138">
        <v>60</v>
      </c>
      <c r="BF354" s="138" t="s">
        <v>242</v>
      </c>
      <c r="BG354" s="138">
        <v>60</v>
      </c>
      <c r="BH354" s="138">
        <v>1</v>
      </c>
      <c r="BI354" s="138">
        <v>62500</v>
      </c>
      <c r="BJ354" s="138">
        <v>0.105</v>
      </c>
      <c r="BK354" s="138">
        <v>1.5</v>
      </c>
      <c r="BL354" s="138">
        <v>0.5</v>
      </c>
      <c r="BM354" s="163">
        <f t="shared" si="34"/>
        <v>30</v>
      </c>
      <c r="BN354" s="138">
        <v>2</v>
      </c>
      <c r="BO354" s="138">
        <v>-4</v>
      </c>
      <c r="BP354" s="138">
        <v>4</v>
      </c>
      <c r="BQ354" s="138">
        <v>10</v>
      </c>
      <c r="BR354" s="138">
        <v>99</v>
      </c>
      <c r="CK354" s="138" t="s">
        <v>245</v>
      </c>
      <c r="CL354" s="138">
        <v>250</v>
      </c>
      <c r="CM354" s="138">
        <v>1</v>
      </c>
      <c r="CN354" s="138">
        <v>100</v>
      </c>
      <c r="CO354" s="138">
        <v>0</v>
      </c>
      <c r="CP354" s="138">
        <v>1</v>
      </c>
      <c r="CQ354" s="138">
        <v>1</v>
      </c>
      <c r="CR354" s="169">
        <f t="shared" si="35"/>
        <v>0.2</v>
      </c>
      <c r="CS354" s="138">
        <v>0</v>
      </c>
      <c r="CT354" s="138">
        <v>0</v>
      </c>
      <c r="CU354" s="138">
        <v>0</v>
      </c>
      <c r="CV354" s="138">
        <v>10</v>
      </c>
      <c r="CW354" s="138">
        <v>99</v>
      </c>
      <c r="EC354" s="138" t="s">
        <v>37</v>
      </c>
      <c r="ED354" s="138">
        <v>16</v>
      </c>
      <c r="EE354" s="138">
        <v>6</v>
      </c>
      <c r="EF354" s="138">
        <v>3</v>
      </c>
      <c r="EG354" s="148" t="s">
        <v>520</v>
      </c>
      <c r="EN354" s="138" t="s">
        <v>92</v>
      </c>
      <c r="EP354" s="138" t="s">
        <v>518</v>
      </c>
      <c r="EV354" s="148" t="s">
        <v>519</v>
      </c>
      <c r="EX354" s="138" t="s">
        <v>158</v>
      </c>
      <c r="EY354" s="138">
        <v>10</v>
      </c>
      <c r="FA354" s="138">
        <v>11</v>
      </c>
      <c r="FD354" s="149">
        <v>0.85829999999999995</v>
      </c>
      <c r="FQ354" s="165">
        <v>1</v>
      </c>
      <c r="GH354" s="149">
        <v>0.215</v>
      </c>
      <c r="GM354" s="149">
        <v>0.23599999999999999</v>
      </c>
      <c r="GW354" s="147"/>
    </row>
    <row r="355" spans="1:205" s="138" customFormat="1" ht="24" customHeight="1" x14ac:dyDescent="0.2">
      <c r="A355" s="138" t="s">
        <v>485</v>
      </c>
      <c r="B355" s="138" t="s">
        <v>487</v>
      </c>
      <c r="C355" s="138" t="s">
        <v>16</v>
      </c>
      <c r="D355" s="138" t="s">
        <v>0</v>
      </c>
      <c r="E355" s="138" t="s">
        <v>516</v>
      </c>
      <c r="F355" s="138">
        <v>1</v>
      </c>
      <c r="G355" s="138">
        <v>100</v>
      </c>
      <c r="H355" s="138" t="s">
        <v>14</v>
      </c>
      <c r="I355" s="147" t="s">
        <v>47</v>
      </c>
      <c r="J355" s="138">
        <v>90</v>
      </c>
      <c r="L355" s="138" t="s">
        <v>11</v>
      </c>
      <c r="O355" s="147" t="s">
        <v>54</v>
      </c>
      <c r="P355" s="138" t="s">
        <v>155</v>
      </c>
      <c r="R355" s="138" t="s">
        <v>156</v>
      </c>
      <c r="U355" s="138" t="s">
        <v>156</v>
      </c>
      <c r="X355" s="138" t="s">
        <v>155</v>
      </c>
      <c r="AA355" s="138" t="s">
        <v>149</v>
      </c>
      <c r="AB355" s="138">
        <v>0.9</v>
      </c>
      <c r="AE355" s="138">
        <v>0.1</v>
      </c>
      <c r="AF355" s="138">
        <v>4</v>
      </c>
      <c r="AJ355" s="138">
        <v>1</v>
      </c>
      <c r="AL355" s="138">
        <v>400</v>
      </c>
      <c r="AM355" s="138">
        <v>2</v>
      </c>
      <c r="AO355" s="138">
        <v>1</v>
      </c>
      <c r="AQ355" s="138">
        <v>4</v>
      </c>
      <c r="AS355" s="138">
        <v>2</v>
      </c>
      <c r="AT355" s="138">
        <v>1</v>
      </c>
      <c r="AV355" s="138" t="s">
        <v>342</v>
      </c>
      <c r="AW355" s="138" t="s">
        <v>44</v>
      </c>
      <c r="AX355" s="138">
        <v>-80</v>
      </c>
      <c r="AY355" s="138">
        <v>0.8</v>
      </c>
      <c r="BA355" s="138" t="s">
        <v>163</v>
      </c>
      <c r="BB355" s="138" t="s">
        <v>25</v>
      </c>
      <c r="BC355" s="138">
        <v>30</v>
      </c>
      <c r="BD355" s="138">
        <v>1</v>
      </c>
      <c r="BE355" s="138">
        <v>60</v>
      </c>
      <c r="BF355" s="138" t="s">
        <v>242</v>
      </c>
      <c r="BG355" s="138">
        <v>60</v>
      </c>
      <c r="BH355" s="138">
        <v>1</v>
      </c>
      <c r="BI355" s="138">
        <v>62500</v>
      </c>
      <c r="BJ355" s="138">
        <v>0.105</v>
      </c>
      <c r="BK355" s="138">
        <v>1.5</v>
      </c>
      <c r="BL355" s="138">
        <v>0.5</v>
      </c>
      <c r="BM355" s="163">
        <f t="shared" si="34"/>
        <v>30</v>
      </c>
      <c r="BN355" s="138">
        <v>2</v>
      </c>
      <c r="BO355" s="138">
        <v>-4</v>
      </c>
      <c r="BP355" s="138">
        <v>4</v>
      </c>
      <c r="BQ355" s="138">
        <v>10</v>
      </c>
      <c r="BR355" s="138">
        <v>99</v>
      </c>
      <c r="CK355" s="138" t="s">
        <v>245</v>
      </c>
      <c r="CL355" s="138">
        <v>250</v>
      </c>
      <c r="CM355" s="138">
        <v>1</v>
      </c>
      <c r="CN355" s="138">
        <v>100</v>
      </c>
      <c r="CO355" s="138">
        <v>0</v>
      </c>
      <c r="CP355" s="138">
        <v>1</v>
      </c>
      <c r="CQ355" s="138">
        <v>1</v>
      </c>
      <c r="CR355" s="169">
        <f t="shared" si="35"/>
        <v>0.2</v>
      </c>
      <c r="CS355" s="138">
        <v>0</v>
      </c>
      <c r="CT355" s="138">
        <v>0</v>
      </c>
      <c r="CU355" s="138">
        <v>0</v>
      </c>
      <c r="CV355" s="138">
        <v>10</v>
      </c>
      <c r="CW355" s="138">
        <v>99</v>
      </c>
      <c r="EC355" s="138" t="s">
        <v>37</v>
      </c>
      <c r="ED355" s="138">
        <v>16</v>
      </c>
      <c r="EE355" s="138">
        <v>6</v>
      </c>
      <c r="EF355" s="138">
        <v>3</v>
      </c>
      <c r="EG355" s="148" t="s">
        <v>520</v>
      </c>
      <c r="EN355" s="138" t="s">
        <v>364</v>
      </c>
      <c r="EO355" s="138">
        <v>20</v>
      </c>
      <c r="EP355" s="138" t="s">
        <v>518</v>
      </c>
      <c r="EV355" s="148" t="s">
        <v>519</v>
      </c>
      <c r="EX355" s="138" t="s">
        <v>158</v>
      </c>
      <c r="EY355" s="138">
        <v>10</v>
      </c>
      <c r="FA355" s="138">
        <v>11</v>
      </c>
      <c r="FD355" s="149">
        <v>0.85829999999999995</v>
      </c>
      <c r="FQ355" s="165">
        <v>1</v>
      </c>
      <c r="GH355" s="149">
        <v>0.214</v>
      </c>
      <c r="GM355" s="149">
        <v>0.23599999999999999</v>
      </c>
      <c r="GW355" s="147"/>
    </row>
    <row r="356" spans="1:205" s="138" customFormat="1" ht="24.95" customHeight="1" x14ac:dyDescent="0.2">
      <c r="A356" s="138" t="s">
        <v>485</v>
      </c>
      <c r="B356" s="138" t="s">
        <v>487</v>
      </c>
      <c r="C356" s="138" t="s">
        <v>16</v>
      </c>
      <c r="D356" s="138" t="s">
        <v>0</v>
      </c>
      <c r="E356" s="138" t="s">
        <v>516</v>
      </c>
      <c r="F356" s="138">
        <v>1</v>
      </c>
      <c r="G356" s="138">
        <v>100</v>
      </c>
      <c r="H356" s="138" t="s">
        <v>14</v>
      </c>
      <c r="I356" s="147" t="s">
        <v>47</v>
      </c>
      <c r="J356" s="138">
        <v>90</v>
      </c>
      <c r="L356" s="138" t="s">
        <v>11</v>
      </c>
      <c r="O356" s="147" t="s">
        <v>54</v>
      </c>
      <c r="P356" s="138" t="s">
        <v>155</v>
      </c>
      <c r="R356" s="138" t="s">
        <v>156</v>
      </c>
      <c r="U356" s="138" t="s">
        <v>156</v>
      </c>
      <c r="X356" s="138" t="s">
        <v>155</v>
      </c>
      <c r="AA356" s="138" t="s">
        <v>149</v>
      </c>
      <c r="AB356" s="138">
        <v>0.9</v>
      </c>
      <c r="AE356" s="138">
        <v>0.1</v>
      </c>
      <c r="AF356" s="138">
        <v>4</v>
      </c>
      <c r="AJ356" s="138">
        <v>1</v>
      </c>
      <c r="AL356" s="138">
        <v>400</v>
      </c>
      <c r="AM356" s="138">
        <v>2</v>
      </c>
      <c r="AO356" s="138">
        <v>1</v>
      </c>
      <c r="AQ356" s="138">
        <v>4</v>
      </c>
      <c r="AS356" s="138">
        <v>2</v>
      </c>
      <c r="AT356" s="138">
        <v>1</v>
      </c>
      <c r="AV356" s="138" t="s">
        <v>342</v>
      </c>
      <c r="AW356" s="138" t="s">
        <v>44</v>
      </c>
      <c r="AX356" s="138">
        <v>-80</v>
      </c>
      <c r="AY356" s="138">
        <v>0.8</v>
      </c>
      <c r="BA356" s="138" t="s">
        <v>163</v>
      </c>
      <c r="BB356" s="138" t="s">
        <v>25</v>
      </c>
      <c r="BC356" s="138">
        <v>30</v>
      </c>
      <c r="BD356" s="138">
        <v>1</v>
      </c>
      <c r="BE356" s="138">
        <v>60</v>
      </c>
      <c r="BF356" s="138" t="s">
        <v>242</v>
      </c>
      <c r="BG356" s="138">
        <v>60</v>
      </c>
      <c r="BH356" s="138">
        <v>1</v>
      </c>
      <c r="BI356" s="138">
        <v>62500</v>
      </c>
      <c r="BJ356" s="138">
        <v>0.03</v>
      </c>
      <c r="BK356" s="138">
        <v>1.0900000000000001</v>
      </c>
      <c r="BL356" s="138">
        <v>0.91</v>
      </c>
      <c r="BM356" s="163">
        <f t="shared" si="34"/>
        <v>30</v>
      </c>
      <c r="BN356" s="138">
        <v>2</v>
      </c>
      <c r="BO356" s="138">
        <v>-4</v>
      </c>
      <c r="BP356" s="138">
        <v>4</v>
      </c>
      <c r="BQ356" s="138">
        <v>10</v>
      </c>
      <c r="BR356" s="138">
        <v>99</v>
      </c>
      <c r="CK356" s="138" t="s">
        <v>245</v>
      </c>
      <c r="CL356" s="138">
        <v>250</v>
      </c>
      <c r="CM356" s="138">
        <v>1</v>
      </c>
      <c r="CN356" s="138">
        <v>100</v>
      </c>
      <c r="CO356" s="138">
        <v>0</v>
      </c>
      <c r="CP356" s="138">
        <v>1</v>
      </c>
      <c r="CQ356" s="138">
        <v>1</v>
      </c>
      <c r="CR356" s="169">
        <f t="shared" si="35"/>
        <v>0.2</v>
      </c>
      <c r="CS356" s="138">
        <v>0</v>
      </c>
      <c r="CT356" s="138">
        <v>0</v>
      </c>
      <c r="CU356" s="138">
        <v>0</v>
      </c>
      <c r="CV356" s="138">
        <v>10</v>
      </c>
      <c r="CW356" s="138">
        <v>99</v>
      </c>
      <c r="EC356" s="138" t="s">
        <v>517</v>
      </c>
      <c r="EN356" s="138" t="s">
        <v>92</v>
      </c>
      <c r="EP356" s="138" t="s">
        <v>518</v>
      </c>
      <c r="EV356" s="148" t="s">
        <v>519</v>
      </c>
      <c r="EX356" s="138" t="s">
        <v>158</v>
      </c>
      <c r="EY356" s="138">
        <v>11</v>
      </c>
      <c r="FA356" s="138">
        <v>11</v>
      </c>
      <c r="FD356" s="149">
        <v>0.93200000000000005</v>
      </c>
      <c r="FQ356" s="165">
        <v>1</v>
      </c>
      <c r="GW356" s="147"/>
    </row>
    <row r="357" spans="1:205" s="138" customFormat="1" ht="20.100000000000001" customHeight="1" x14ac:dyDescent="0.2">
      <c r="A357" s="138" t="s">
        <v>485</v>
      </c>
      <c r="B357" s="138" t="s">
        <v>487</v>
      </c>
      <c r="C357" s="138" t="s">
        <v>16</v>
      </c>
      <c r="D357" s="138" t="s">
        <v>0</v>
      </c>
      <c r="E357" s="138" t="s">
        <v>516</v>
      </c>
      <c r="F357" s="138">
        <v>1</v>
      </c>
      <c r="G357" s="138">
        <v>100</v>
      </c>
      <c r="H357" s="138" t="s">
        <v>14</v>
      </c>
      <c r="I357" s="147" t="s">
        <v>47</v>
      </c>
      <c r="J357" s="138">
        <v>90</v>
      </c>
      <c r="L357" s="138" t="s">
        <v>11</v>
      </c>
      <c r="O357" s="147" t="s">
        <v>54</v>
      </c>
      <c r="P357" s="138" t="s">
        <v>155</v>
      </c>
      <c r="R357" s="138" t="s">
        <v>156</v>
      </c>
      <c r="U357" s="138" t="s">
        <v>156</v>
      </c>
      <c r="X357" s="138" t="s">
        <v>155</v>
      </c>
      <c r="AA357" s="138" t="s">
        <v>149</v>
      </c>
      <c r="AB357" s="138">
        <v>0.9</v>
      </c>
      <c r="AE357" s="138">
        <v>0.1</v>
      </c>
      <c r="AF357" s="138">
        <v>4</v>
      </c>
      <c r="AJ357" s="138">
        <v>1</v>
      </c>
      <c r="AL357" s="138">
        <v>400</v>
      </c>
      <c r="AM357" s="138">
        <v>2</v>
      </c>
      <c r="AO357" s="138">
        <v>1</v>
      </c>
      <c r="AQ357" s="138">
        <v>4</v>
      </c>
      <c r="AS357" s="138">
        <v>2</v>
      </c>
      <c r="AT357" s="138">
        <v>1</v>
      </c>
      <c r="AV357" s="138" t="s">
        <v>342</v>
      </c>
      <c r="AW357" s="138" t="s">
        <v>44</v>
      </c>
      <c r="AX357" s="138">
        <v>-80</v>
      </c>
      <c r="AY357" s="138">
        <v>0.8</v>
      </c>
      <c r="BA357" s="138" t="s">
        <v>163</v>
      </c>
      <c r="BB357" s="138" t="s">
        <v>25</v>
      </c>
      <c r="BC357" s="138">
        <v>30</v>
      </c>
      <c r="BD357" s="138">
        <v>1</v>
      </c>
      <c r="BE357" s="138">
        <v>60</v>
      </c>
      <c r="BF357" s="138" t="s">
        <v>242</v>
      </c>
      <c r="BG357" s="138">
        <v>60</v>
      </c>
      <c r="BH357" s="138">
        <v>1</v>
      </c>
      <c r="BI357" s="138">
        <v>62500</v>
      </c>
      <c r="BJ357" s="138">
        <v>0.03</v>
      </c>
      <c r="BK357" s="138">
        <v>1.0900000000000001</v>
      </c>
      <c r="BL357" s="138">
        <v>0.91</v>
      </c>
      <c r="BM357" s="163">
        <f t="shared" si="34"/>
        <v>30</v>
      </c>
      <c r="BN357" s="138">
        <v>2</v>
      </c>
      <c r="BO357" s="138">
        <v>-4</v>
      </c>
      <c r="BP357" s="138">
        <v>4</v>
      </c>
      <c r="BQ357" s="138">
        <v>10</v>
      </c>
      <c r="BR357" s="138">
        <v>99</v>
      </c>
      <c r="CK357" s="138" t="s">
        <v>245</v>
      </c>
      <c r="CL357" s="138">
        <v>250</v>
      </c>
      <c r="CM357" s="138">
        <v>1</v>
      </c>
      <c r="CN357" s="138">
        <v>100</v>
      </c>
      <c r="CO357" s="138">
        <v>0</v>
      </c>
      <c r="CP357" s="138">
        <v>1</v>
      </c>
      <c r="CQ357" s="138">
        <v>1</v>
      </c>
      <c r="CR357" s="169">
        <f t="shared" si="35"/>
        <v>0.2</v>
      </c>
      <c r="CS357" s="138">
        <v>0</v>
      </c>
      <c r="CT357" s="138">
        <v>0</v>
      </c>
      <c r="CU357" s="138">
        <v>0</v>
      </c>
      <c r="CV357" s="138">
        <v>10</v>
      </c>
      <c r="CW357" s="138">
        <v>99</v>
      </c>
      <c r="EC357" s="138" t="s">
        <v>517</v>
      </c>
      <c r="EN357" s="138" t="s">
        <v>364</v>
      </c>
      <c r="EO357" s="138">
        <v>20</v>
      </c>
      <c r="EP357" s="138" t="s">
        <v>518</v>
      </c>
      <c r="EV357" s="148" t="s">
        <v>519</v>
      </c>
      <c r="EX357" s="138" t="s">
        <v>158</v>
      </c>
      <c r="EY357" s="138">
        <v>11</v>
      </c>
      <c r="FA357" s="138">
        <v>11</v>
      </c>
      <c r="FD357" s="149">
        <v>0.93200000000000005</v>
      </c>
      <c r="FQ357" s="165">
        <v>1</v>
      </c>
      <c r="GW357" s="147"/>
    </row>
    <row r="358" spans="1:205" s="138" customFormat="1" ht="20.100000000000001" customHeight="1" x14ac:dyDescent="0.2">
      <c r="A358" s="138" t="s">
        <v>485</v>
      </c>
      <c r="B358" s="138" t="s">
        <v>487</v>
      </c>
      <c r="C358" s="138" t="s">
        <v>16</v>
      </c>
      <c r="D358" s="138" t="s">
        <v>0</v>
      </c>
      <c r="E358" s="138" t="s">
        <v>516</v>
      </c>
      <c r="F358" s="138">
        <v>1</v>
      </c>
      <c r="G358" s="138">
        <v>100</v>
      </c>
      <c r="H358" s="138" t="s">
        <v>14</v>
      </c>
      <c r="I358" s="147" t="s">
        <v>47</v>
      </c>
      <c r="J358" s="138">
        <v>90</v>
      </c>
      <c r="L358" s="138" t="s">
        <v>11</v>
      </c>
      <c r="O358" s="147" t="s">
        <v>54</v>
      </c>
      <c r="P358" s="138" t="s">
        <v>155</v>
      </c>
      <c r="R358" s="138" t="s">
        <v>156</v>
      </c>
      <c r="U358" s="138" t="s">
        <v>156</v>
      </c>
      <c r="X358" s="138" t="s">
        <v>155</v>
      </c>
      <c r="AA358" s="138" t="s">
        <v>149</v>
      </c>
      <c r="AB358" s="138">
        <v>0.9</v>
      </c>
      <c r="AE358" s="138">
        <v>0.1</v>
      </c>
      <c r="AF358" s="138">
        <v>4</v>
      </c>
      <c r="AJ358" s="138">
        <v>1</v>
      </c>
      <c r="AL358" s="138">
        <v>400</v>
      </c>
      <c r="AM358" s="138">
        <v>2</v>
      </c>
      <c r="AO358" s="138">
        <v>1</v>
      </c>
      <c r="AQ358" s="138">
        <v>4</v>
      </c>
      <c r="AS358" s="138">
        <v>2</v>
      </c>
      <c r="AT358" s="138">
        <v>1</v>
      </c>
      <c r="AV358" s="138" t="s">
        <v>342</v>
      </c>
      <c r="AW358" s="138" t="s">
        <v>44</v>
      </c>
      <c r="AX358" s="138">
        <v>-80</v>
      </c>
      <c r="AY358" s="138">
        <v>0.8</v>
      </c>
      <c r="BA358" s="138" t="s">
        <v>163</v>
      </c>
      <c r="BB358" s="138" t="s">
        <v>25</v>
      </c>
      <c r="BC358" s="138">
        <v>30</v>
      </c>
      <c r="BD358" s="138">
        <v>1</v>
      </c>
      <c r="BE358" s="138">
        <v>60</v>
      </c>
      <c r="BF358" s="138" t="s">
        <v>242</v>
      </c>
      <c r="BG358" s="138">
        <v>60</v>
      </c>
      <c r="BH358" s="138">
        <v>1</v>
      </c>
      <c r="BI358" s="138">
        <v>62500</v>
      </c>
      <c r="BJ358" s="138">
        <v>0.03</v>
      </c>
      <c r="BK358" s="138">
        <v>1.0900000000000001</v>
      </c>
      <c r="BL358" s="138">
        <v>0.91</v>
      </c>
      <c r="BM358" s="163">
        <f t="shared" si="34"/>
        <v>30</v>
      </c>
      <c r="BN358" s="138">
        <v>2</v>
      </c>
      <c r="BO358" s="138">
        <v>-4</v>
      </c>
      <c r="BP358" s="138">
        <v>4</v>
      </c>
      <c r="BQ358" s="138">
        <v>10</v>
      </c>
      <c r="BR358" s="138">
        <v>99</v>
      </c>
      <c r="CK358" s="138" t="s">
        <v>245</v>
      </c>
      <c r="CL358" s="138">
        <v>250</v>
      </c>
      <c r="CM358" s="138">
        <v>1</v>
      </c>
      <c r="CN358" s="138">
        <v>100</v>
      </c>
      <c r="CO358" s="138">
        <v>0</v>
      </c>
      <c r="CP358" s="138">
        <v>1</v>
      </c>
      <c r="CQ358" s="138">
        <v>1</v>
      </c>
      <c r="CR358" s="169">
        <f t="shared" si="35"/>
        <v>0.2</v>
      </c>
      <c r="CS358" s="138">
        <v>0</v>
      </c>
      <c r="CT358" s="138">
        <v>0</v>
      </c>
      <c r="CU358" s="138">
        <v>0</v>
      </c>
      <c r="CV358" s="138">
        <v>10</v>
      </c>
      <c r="CW358" s="138">
        <v>99</v>
      </c>
      <c r="EC358" s="138" t="s">
        <v>517</v>
      </c>
      <c r="EN358" s="138" t="s">
        <v>92</v>
      </c>
      <c r="EP358" s="138" t="s">
        <v>518</v>
      </c>
      <c r="EV358" s="148" t="s">
        <v>519</v>
      </c>
      <c r="EX358" s="138" t="s">
        <v>158</v>
      </c>
      <c r="EY358" s="138">
        <v>10</v>
      </c>
      <c r="FA358" s="138">
        <v>11</v>
      </c>
      <c r="FD358" s="149">
        <v>0.93300000000000005</v>
      </c>
      <c r="FQ358" s="165">
        <v>1</v>
      </c>
      <c r="GW358" s="147"/>
    </row>
    <row r="359" spans="1:205" s="138" customFormat="1" ht="26.1" customHeight="1" x14ac:dyDescent="0.2">
      <c r="A359" s="138" t="s">
        <v>485</v>
      </c>
      <c r="B359" s="138" t="s">
        <v>487</v>
      </c>
      <c r="C359" s="138" t="s">
        <v>16</v>
      </c>
      <c r="D359" s="138" t="s">
        <v>0</v>
      </c>
      <c r="E359" s="138" t="s">
        <v>516</v>
      </c>
      <c r="F359" s="138">
        <v>1</v>
      </c>
      <c r="G359" s="138">
        <v>100</v>
      </c>
      <c r="H359" s="138" t="s">
        <v>14</v>
      </c>
      <c r="I359" s="147" t="s">
        <v>47</v>
      </c>
      <c r="J359" s="138">
        <v>90</v>
      </c>
      <c r="L359" s="138" t="s">
        <v>11</v>
      </c>
      <c r="O359" s="147" t="s">
        <v>54</v>
      </c>
      <c r="P359" s="138" t="s">
        <v>155</v>
      </c>
      <c r="R359" s="138" t="s">
        <v>156</v>
      </c>
      <c r="U359" s="138" t="s">
        <v>156</v>
      </c>
      <c r="X359" s="138" t="s">
        <v>155</v>
      </c>
      <c r="AA359" s="138" t="s">
        <v>149</v>
      </c>
      <c r="AB359" s="138">
        <v>0.9</v>
      </c>
      <c r="AE359" s="138">
        <v>0.1</v>
      </c>
      <c r="AF359" s="138">
        <v>4</v>
      </c>
      <c r="AJ359" s="138">
        <v>1</v>
      </c>
      <c r="AL359" s="138">
        <v>400</v>
      </c>
      <c r="AM359" s="138">
        <v>2</v>
      </c>
      <c r="AO359" s="138">
        <v>1</v>
      </c>
      <c r="AQ359" s="138">
        <v>4</v>
      </c>
      <c r="AS359" s="138">
        <v>2</v>
      </c>
      <c r="AT359" s="138">
        <v>1</v>
      </c>
      <c r="AV359" s="138" t="s">
        <v>342</v>
      </c>
      <c r="AW359" s="138" t="s">
        <v>44</v>
      </c>
      <c r="AX359" s="138">
        <v>-80</v>
      </c>
      <c r="AY359" s="138">
        <v>0.8</v>
      </c>
      <c r="BA359" s="138" t="s">
        <v>163</v>
      </c>
      <c r="BB359" s="138" t="s">
        <v>25</v>
      </c>
      <c r="BC359" s="138">
        <v>30</v>
      </c>
      <c r="BD359" s="138">
        <v>1</v>
      </c>
      <c r="BE359" s="138">
        <v>60</v>
      </c>
      <c r="BF359" s="138" t="s">
        <v>242</v>
      </c>
      <c r="BG359" s="138">
        <v>60</v>
      </c>
      <c r="BH359" s="138">
        <v>1</v>
      </c>
      <c r="BI359" s="138">
        <v>62500</v>
      </c>
      <c r="BJ359" s="138">
        <v>0.03</v>
      </c>
      <c r="BK359" s="138">
        <v>1.0900000000000001</v>
      </c>
      <c r="BL359" s="138">
        <v>0.91</v>
      </c>
      <c r="BM359" s="163">
        <f t="shared" si="34"/>
        <v>30</v>
      </c>
      <c r="BN359" s="138">
        <v>2</v>
      </c>
      <c r="BO359" s="138">
        <v>-4</v>
      </c>
      <c r="BP359" s="138">
        <v>4</v>
      </c>
      <c r="BQ359" s="138">
        <v>10</v>
      </c>
      <c r="BR359" s="138">
        <v>99</v>
      </c>
      <c r="CK359" s="138" t="s">
        <v>245</v>
      </c>
      <c r="CL359" s="138">
        <v>250</v>
      </c>
      <c r="CM359" s="138">
        <v>1</v>
      </c>
      <c r="CN359" s="138">
        <v>100</v>
      </c>
      <c r="CO359" s="138">
        <v>0</v>
      </c>
      <c r="CP359" s="138">
        <v>1</v>
      </c>
      <c r="CQ359" s="138">
        <v>1</v>
      </c>
      <c r="CR359" s="169">
        <f t="shared" si="35"/>
        <v>0.2</v>
      </c>
      <c r="CS359" s="138">
        <v>0</v>
      </c>
      <c r="CT359" s="138">
        <v>0</v>
      </c>
      <c r="CU359" s="138">
        <v>0</v>
      </c>
      <c r="CV359" s="138">
        <v>10</v>
      </c>
      <c r="CW359" s="138">
        <v>99</v>
      </c>
      <c r="EC359" s="138" t="s">
        <v>517</v>
      </c>
      <c r="EN359" s="138" t="s">
        <v>364</v>
      </c>
      <c r="EO359" s="138">
        <v>20</v>
      </c>
      <c r="EP359" s="138" t="s">
        <v>518</v>
      </c>
      <c r="EV359" s="148" t="s">
        <v>519</v>
      </c>
      <c r="EX359" s="138" t="s">
        <v>158</v>
      </c>
      <c r="EY359" s="138">
        <v>10</v>
      </c>
      <c r="FA359" s="138">
        <v>11</v>
      </c>
      <c r="FD359" s="149">
        <v>0.93300000000000005</v>
      </c>
      <c r="FQ359" s="165">
        <v>1</v>
      </c>
      <c r="GW359" s="147"/>
    </row>
    <row r="360" spans="1:205" s="138" customFormat="1" ht="24.95" customHeight="1" x14ac:dyDescent="0.2">
      <c r="A360" s="138" t="s">
        <v>485</v>
      </c>
      <c r="B360" s="138" t="s">
        <v>487</v>
      </c>
      <c r="C360" s="138" t="s">
        <v>16</v>
      </c>
      <c r="D360" s="138" t="s">
        <v>0</v>
      </c>
      <c r="E360" s="138" t="s">
        <v>516</v>
      </c>
      <c r="F360" s="138">
        <v>1</v>
      </c>
      <c r="G360" s="138">
        <v>100</v>
      </c>
      <c r="H360" s="138" t="s">
        <v>14</v>
      </c>
      <c r="I360" s="147" t="s">
        <v>47</v>
      </c>
      <c r="J360" s="138">
        <v>90</v>
      </c>
      <c r="L360" s="138" t="s">
        <v>11</v>
      </c>
      <c r="O360" s="147" t="s">
        <v>54</v>
      </c>
      <c r="P360" s="138" t="s">
        <v>155</v>
      </c>
      <c r="R360" s="138" t="s">
        <v>156</v>
      </c>
      <c r="U360" s="138" t="s">
        <v>156</v>
      </c>
      <c r="X360" s="138" t="s">
        <v>155</v>
      </c>
      <c r="AA360" s="138" t="s">
        <v>149</v>
      </c>
      <c r="AB360" s="138">
        <v>0.9</v>
      </c>
      <c r="AE360" s="138">
        <v>0.1</v>
      </c>
      <c r="AF360" s="138">
        <v>4</v>
      </c>
      <c r="AJ360" s="138">
        <v>1</v>
      </c>
      <c r="AL360" s="138">
        <v>400</v>
      </c>
      <c r="AM360" s="138">
        <v>2</v>
      </c>
      <c r="AO360" s="138">
        <v>1</v>
      </c>
      <c r="AQ360" s="138">
        <v>4</v>
      </c>
      <c r="AS360" s="138">
        <v>2</v>
      </c>
      <c r="AT360" s="138">
        <v>1</v>
      </c>
      <c r="AV360" s="138" t="s">
        <v>342</v>
      </c>
      <c r="AW360" s="138" t="s">
        <v>44</v>
      </c>
      <c r="AX360" s="138">
        <v>-80</v>
      </c>
      <c r="AY360" s="138">
        <v>0.8</v>
      </c>
      <c r="BA360" s="138" t="s">
        <v>163</v>
      </c>
      <c r="BB360" s="138" t="s">
        <v>25</v>
      </c>
      <c r="BC360" s="138">
        <v>30</v>
      </c>
      <c r="BD360" s="138">
        <v>1</v>
      </c>
      <c r="BE360" s="138">
        <v>60</v>
      </c>
      <c r="BF360" s="138" t="s">
        <v>242</v>
      </c>
      <c r="BG360" s="138">
        <v>60</v>
      </c>
      <c r="BH360" s="138">
        <v>1</v>
      </c>
      <c r="BI360" s="138">
        <v>62500</v>
      </c>
      <c r="BJ360" s="138">
        <v>0.03</v>
      </c>
      <c r="BK360" s="138">
        <v>1.0900000000000001</v>
      </c>
      <c r="BL360" s="138">
        <v>0.91</v>
      </c>
      <c r="BM360" s="163">
        <f t="shared" si="34"/>
        <v>30</v>
      </c>
      <c r="BN360" s="138">
        <v>2</v>
      </c>
      <c r="BO360" s="138">
        <v>-4</v>
      </c>
      <c r="BP360" s="138">
        <v>4</v>
      </c>
      <c r="BQ360" s="138">
        <v>10</v>
      </c>
      <c r="BR360" s="138">
        <v>99</v>
      </c>
      <c r="CK360" s="138" t="s">
        <v>245</v>
      </c>
      <c r="CL360" s="138">
        <v>250</v>
      </c>
      <c r="CM360" s="138">
        <v>1</v>
      </c>
      <c r="CN360" s="138">
        <v>100</v>
      </c>
      <c r="CO360" s="138">
        <v>0</v>
      </c>
      <c r="CP360" s="138">
        <v>1</v>
      </c>
      <c r="CQ360" s="138">
        <v>1</v>
      </c>
      <c r="CR360" s="169">
        <f t="shared" si="35"/>
        <v>0.2</v>
      </c>
      <c r="CS360" s="138">
        <v>0</v>
      </c>
      <c r="CT360" s="138">
        <v>0</v>
      </c>
      <c r="CU360" s="138">
        <v>0</v>
      </c>
      <c r="CV360" s="138">
        <v>10</v>
      </c>
      <c r="CW360" s="138">
        <v>99</v>
      </c>
      <c r="EC360" s="138" t="s">
        <v>37</v>
      </c>
      <c r="ED360" s="138">
        <v>16</v>
      </c>
      <c r="EE360" s="138">
        <v>6</v>
      </c>
      <c r="EF360" s="138">
        <v>3</v>
      </c>
      <c r="EG360" s="148" t="s">
        <v>520</v>
      </c>
      <c r="EN360" s="138" t="s">
        <v>92</v>
      </c>
      <c r="EP360" s="138" t="s">
        <v>518</v>
      </c>
      <c r="EV360" s="148" t="s">
        <v>519</v>
      </c>
      <c r="EX360" s="138" t="s">
        <v>158</v>
      </c>
      <c r="EY360" s="138">
        <v>11</v>
      </c>
      <c r="FA360" s="138">
        <v>11</v>
      </c>
      <c r="FD360" s="149">
        <v>0.85599999999999998</v>
      </c>
      <c r="FQ360" s="165">
        <v>1</v>
      </c>
      <c r="GH360" s="149">
        <v>0.23599999999999999</v>
      </c>
      <c r="GM360" s="149">
        <v>0.21199999999999999</v>
      </c>
      <c r="GW360" s="147"/>
    </row>
    <row r="361" spans="1:205" s="138" customFormat="1" ht="24.95" customHeight="1" x14ac:dyDescent="0.2">
      <c r="A361" s="138" t="s">
        <v>485</v>
      </c>
      <c r="B361" s="138" t="s">
        <v>487</v>
      </c>
      <c r="C361" s="138" t="s">
        <v>16</v>
      </c>
      <c r="D361" s="138" t="s">
        <v>0</v>
      </c>
      <c r="E361" s="138" t="s">
        <v>516</v>
      </c>
      <c r="F361" s="138">
        <v>1</v>
      </c>
      <c r="G361" s="138">
        <v>100</v>
      </c>
      <c r="H361" s="138" t="s">
        <v>14</v>
      </c>
      <c r="I361" s="147" t="s">
        <v>47</v>
      </c>
      <c r="J361" s="138">
        <v>90</v>
      </c>
      <c r="L361" s="138" t="s">
        <v>11</v>
      </c>
      <c r="O361" s="147" t="s">
        <v>54</v>
      </c>
      <c r="P361" s="138" t="s">
        <v>155</v>
      </c>
      <c r="R361" s="138" t="s">
        <v>156</v>
      </c>
      <c r="U361" s="138" t="s">
        <v>156</v>
      </c>
      <c r="X361" s="138" t="s">
        <v>155</v>
      </c>
      <c r="AA361" s="138" t="s">
        <v>149</v>
      </c>
      <c r="AB361" s="138">
        <v>0.9</v>
      </c>
      <c r="AE361" s="138">
        <v>0.1</v>
      </c>
      <c r="AF361" s="138">
        <v>4</v>
      </c>
      <c r="AJ361" s="138">
        <v>1</v>
      </c>
      <c r="AL361" s="138">
        <v>400</v>
      </c>
      <c r="AM361" s="138">
        <v>2</v>
      </c>
      <c r="AO361" s="138">
        <v>1</v>
      </c>
      <c r="AQ361" s="138">
        <v>4</v>
      </c>
      <c r="AS361" s="138">
        <v>2</v>
      </c>
      <c r="AT361" s="138">
        <v>1</v>
      </c>
      <c r="AV361" s="138" t="s">
        <v>342</v>
      </c>
      <c r="AW361" s="138" t="s">
        <v>44</v>
      </c>
      <c r="AX361" s="138">
        <v>-80</v>
      </c>
      <c r="AY361" s="138">
        <v>0.8</v>
      </c>
      <c r="BA361" s="138" t="s">
        <v>163</v>
      </c>
      <c r="BB361" s="138" t="s">
        <v>25</v>
      </c>
      <c r="BC361" s="138">
        <v>30</v>
      </c>
      <c r="BD361" s="138">
        <v>1</v>
      </c>
      <c r="BE361" s="138">
        <v>60</v>
      </c>
      <c r="BF361" s="138" t="s">
        <v>242</v>
      </c>
      <c r="BG361" s="138">
        <v>60</v>
      </c>
      <c r="BH361" s="138">
        <v>1</v>
      </c>
      <c r="BI361" s="138">
        <v>62500</v>
      </c>
      <c r="BJ361" s="138">
        <v>0.03</v>
      </c>
      <c r="BK361" s="138">
        <v>1.0900000000000001</v>
      </c>
      <c r="BL361" s="138">
        <v>0.91</v>
      </c>
      <c r="BM361" s="163">
        <f t="shared" si="34"/>
        <v>30</v>
      </c>
      <c r="BN361" s="138">
        <v>2</v>
      </c>
      <c r="BO361" s="138">
        <v>-4</v>
      </c>
      <c r="BP361" s="138">
        <v>4</v>
      </c>
      <c r="BQ361" s="138">
        <v>10</v>
      </c>
      <c r="BR361" s="138">
        <v>99</v>
      </c>
      <c r="CK361" s="138" t="s">
        <v>245</v>
      </c>
      <c r="CL361" s="138">
        <v>250</v>
      </c>
      <c r="CM361" s="138">
        <v>1</v>
      </c>
      <c r="CN361" s="138">
        <v>100</v>
      </c>
      <c r="CO361" s="138">
        <v>0</v>
      </c>
      <c r="CP361" s="138">
        <v>1</v>
      </c>
      <c r="CQ361" s="138">
        <v>1</v>
      </c>
      <c r="CR361" s="169">
        <f t="shared" si="35"/>
        <v>0.2</v>
      </c>
      <c r="CS361" s="138">
        <v>0</v>
      </c>
      <c r="CT361" s="138">
        <v>0</v>
      </c>
      <c r="CU361" s="138">
        <v>0</v>
      </c>
      <c r="CV361" s="138">
        <v>10</v>
      </c>
      <c r="CW361" s="138">
        <v>99</v>
      </c>
      <c r="EC361" s="138" t="s">
        <v>37</v>
      </c>
      <c r="ED361" s="138">
        <v>16</v>
      </c>
      <c r="EE361" s="138">
        <v>6</v>
      </c>
      <c r="EF361" s="138">
        <v>3</v>
      </c>
      <c r="EG361" s="148" t="s">
        <v>520</v>
      </c>
      <c r="EN361" s="138" t="s">
        <v>364</v>
      </c>
      <c r="EO361" s="138">
        <v>20</v>
      </c>
      <c r="EP361" s="138" t="s">
        <v>518</v>
      </c>
      <c r="EV361" s="148" t="s">
        <v>519</v>
      </c>
      <c r="EX361" s="138" t="s">
        <v>158</v>
      </c>
      <c r="EY361" s="138">
        <v>11</v>
      </c>
      <c r="FA361" s="138">
        <v>11</v>
      </c>
      <c r="FD361" s="149">
        <v>0.85599999999999998</v>
      </c>
      <c r="FQ361" s="165">
        <v>1</v>
      </c>
      <c r="GH361" s="149">
        <v>0.23599999999999999</v>
      </c>
      <c r="GM361" s="149">
        <v>0.21099999999999999</v>
      </c>
      <c r="GW361" s="147"/>
    </row>
    <row r="362" spans="1:205" s="138" customFormat="1" ht="23.1" customHeight="1" x14ac:dyDescent="0.2">
      <c r="A362" s="138" t="s">
        <v>485</v>
      </c>
      <c r="B362" s="138" t="s">
        <v>487</v>
      </c>
      <c r="C362" s="138" t="s">
        <v>16</v>
      </c>
      <c r="D362" s="138" t="s">
        <v>0</v>
      </c>
      <c r="E362" s="138" t="s">
        <v>516</v>
      </c>
      <c r="F362" s="138">
        <v>1</v>
      </c>
      <c r="G362" s="138">
        <v>100</v>
      </c>
      <c r="H362" s="138" t="s">
        <v>14</v>
      </c>
      <c r="I362" s="147" t="s">
        <v>47</v>
      </c>
      <c r="J362" s="138">
        <v>90</v>
      </c>
      <c r="L362" s="138" t="s">
        <v>11</v>
      </c>
      <c r="O362" s="147" t="s">
        <v>54</v>
      </c>
      <c r="P362" s="138" t="s">
        <v>155</v>
      </c>
      <c r="R362" s="138" t="s">
        <v>156</v>
      </c>
      <c r="U362" s="138" t="s">
        <v>156</v>
      </c>
      <c r="X362" s="138" t="s">
        <v>155</v>
      </c>
      <c r="AA362" s="138" t="s">
        <v>149</v>
      </c>
      <c r="AB362" s="138">
        <v>0.9</v>
      </c>
      <c r="AE362" s="138">
        <v>0.1</v>
      </c>
      <c r="AF362" s="138">
        <v>4</v>
      </c>
      <c r="AJ362" s="138">
        <v>1</v>
      </c>
      <c r="AL362" s="138">
        <v>400</v>
      </c>
      <c r="AM362" s="138">
        <v>2</v>
      </c>
      <c r="AO362" s="138">
        <v>1</v>
      </c>
      <c r="AQ362" s="138">
        <v>4</v>
      </c>
      <c r="AS362" s="138">
        <v>2</v>
      </c>
      <c r="AT362" s="138">
        <v>1</v>
      </c>
      <c r="AV362" s="138" t="s">
        <v>342</v>
      </c>
      <c r="AW362" s="138" t="s">
        <v>44</v>
      </c>
      <c r="AX362" s="138">
        <v>-80</v>
      </c>
      <c r="AY362" s="138">
        <v>0.8</v>
      </c>
      <c r="BA362" s="138" t="s">
        <v>163</v>
      </c>
      <c r="BB362" s="138" t="s">
        <v>25</v>
      </c>
      <c r="BC362" s="138">
        <v>30</v>
      </c>
      <c r="BD362" s="138">
        <v>1</v>
      </c>
      <c r="BE362" s="138">
        <v>60</v>
      </c>
      <c r="BF362" s="138" t="s">
        <v>242</v>
      </c>
      <c r="BG362" s="138">
        <v>60</v>
      </c>
      <c r="BH362" s="138">
        <v>1</v>
      </c>
      <c r="BI362" s="138">
        <v>62500</v>
      </c>
      <c r="BJ362" s="138">
        <v>0.03</v>
      </c>
      <c r="BK362" s="138">
        <v>1.0900000000000001</v>
      </c>
      <c r="BL362" s="138">
        <v>0.91</v>
      </c>
      <c r="BM362" s="163">
        <f t="shared" si="34"/>
        <v>30</v>
      </c>
      <c r="BN362" s="138">
        <v>2</v>
      </c>
      <c r="BO362" s="138">
        <v>-4</v>
      </c>
      <c r="BP362" s="138">
        <v>4</v>
      </c>
      <c r="BQ362" s="138">
        <v>10</v>
      </c>
      <c r="BR362" s="138">
        <v>99</v>
      </c>
      <c r="CK362" s="138" t="s">
        <v>245</v>
      </c>
      <c r="CL362" s="138">
        <v>250</v>
      </c>
      <c r="CM362" s="138">
        <v>1</v>
      </c>
      <c r="CN362" s="138">
        <v>100</v>
      </c>
      <c r="CO362" s="138">
        <v>0</v>
      </c>
      <c r="CP362" s="138">
        <v>1</v>
      </c>
      <c r="CQ362" s="138">
        <v>1</v>
      </c>
      <c r="CR362" s="169">
        <f t="shared" si="35"/>
        <v>0.2</v>
      </c>
      <c r="CS362" s="138">
        <v>0</v>
      </c>
      <c r="CT362" s="138">
        <v>0</v>
      </c>
      <c r="CU362" s="138">
        <v>0</v>
      </c>
      <c r="CV362" s="138">
        <v>10</v>
      </c>
      <c r="CW362" s="138">
        <v>99</v>
      </c>
      <c r="EC362" s="138" t="s">
        <v>37</v>
      </c>
      <c r="ED362" s="138">
        <v>16</v>
      </c>
      <c r="EE362" s="138">
        <v>6</v>
      </c>
      <c r="EF362" s="138">
        <v>3</v>
      </c>
      <c r="EG362" s="148" t="s">
        <v>520</v>
      </c>
      <c r="EN362" s="138" t="s">
        <v>92</v>
      </c>
      <c r="EP362" s="138" t="s">
        <v>518</v>
      </c>
      <c r="EV362" s="148" t="s">
        <v>519</v>
      </c>
      <c r="EX362" s="138" t="s">
        <v>158</v>
      </c>
      <c r="EY362" s="138">
        <v>10</v>
      </c>
      <c r="FA362" s="138">
        <v>11</v>
      </c>
      <c r="FD362" s="149">
        <v>0.90300000000000002</v>
      </c>
      <c r="FQ362" s="165">
        <v>1</v>
      </c>
      <c r="GH362" s="149">
        <v>0.224</v>
      </c>
      <c r="GM362" s="149">
        <v>0.23100000000000001</v>
      </c>
      <c r="GW362" s="147"/>
    </row>
    <row r="363" spans="1:205" s="138" customFormat="1" ht="23.1" customHeight="1" x14ac:dyDescent="0.2">
      <c r="A363" s="138" t="s">
        <v>485</v>
      </c>
      <c r="B363" s="138" t="s">
        <v>487</v>
      </c>
      <c r="C363" s="138" t="s">
        <v>16</v>
      </c>
      <c r="D363" s="138" t="s">
        <v>0</v>
      </c>
      <c r="E363" s="138" t="s">
        <v>516</v>
      </c>
      <c r="F363" s="138">
        <v>1</v>
      </c>
      <c r="G363" s="138">
        <v>100</v>
      </c>
      <c r="H363" s="138" t="s">
        <v>14</v>
      </c>
      <c r="I363" s="147" t="s">
        <v>47</v>
      </c>
      <c r="J363" s="138">
        <v>90</v>
      </c>
      <c r="L363" s="138" t="s">
        <v>11</v>
      </c>
      <c r="O363" s="147" t="s">
        <v>54</v>
      </c>
      <c r="P363" s="138" t="s">
        <v>155</v>
      </c>
      <c r="R363" s="138" t="s">
        <v>156</v>
      </c>
      <c r="U363" s="138" t="s">
        <v>156</v>
      </c>
      <c r="X363" s="138" t="s">
        <v>155</v>
      </c>
      <c r="AA363" s="138" t="s">
        <v>149</v>
      </c>
      <c r="AB363" s="138">
        <v>0.9</v>
      </c>
      <c r="AE363" s="138">
        <v>0.1</v>
      </c>
      <c r="AF363" s="138">
        <v>4</v>
      </c>
      <c r="AJ363" s="138">
        <v>1</v>
      </c>
      <c r="AL363" s="138">
        <v>400</v>
      </c>
      <c r="AM363" s="138">
        <v>2</v>
      </c>
      <c r="AO363" s="138">
        <v>1</v>
      </c>
      <c r="AQ363" s="138">
        <v>4</v>
      </c>
      <c r="AS363" s="138">
        <v>2</v>
      </c>
      <c r="AT363" s="138">
        <v>1</v>
      </c>
      <c r="AV363" s="138" t="s">
        <v>342</v>
      </c>
      <c r="AW363" s="138" t="s">
        <v>44</v>
      </c>
      <c r="AX363" s="138">
        <v>-80</v>
      </c>
      <c r="AY363" s="138">
        <v>0.8</v>
      </c>
      <c r="BA363" s="138" t="s">
        <v>163</v>
      </c>
      <c r="BB363" s="138" t="s">
        <v>25</v>
      </c>
      <c r="BC363" s="138">
        <v>30</v>
      </c>
      <c r="BD363" s="138">
        <v>1</v>
      </c>
      <c r="BE363" s="138">
        <v>60</v>
      </c>
      <c r="BF363" s="138" t="s">
        <v>242</v>
      </c>
      <c r="BG363" s="138">
        <v>60</v>
      </c>
      <c r="BH363" s="138">
        <v>1</v>
      </c>
      <c r="BI363" s="138">
        <v>62500</v>
      </c>
      <c r="BJ363" s="138">
        <v>0.03</v>
      </c>
      <c r="BK363" s="138">
        <v>1.0900000000000001</v>
      </c>
      <c r="BL363" s="138">
        <v>0.91</v>
      </c>
      <c r="BM363" s="163">
        <f t="shared" si="34"/>
        <v>30</v>
      </c>
      <c r="BN363" s="138">
        <v>2</v>
      </c>
      <c r="BO363" s="138">
        <v>-4</v>
      </c>
      <c r="BP363" s="138">
        <v>4</v>
      </c>
      <c r="BQ363" s="138">
        <v>10</v>
      </c>
      <c r="BR363" s="138">
        <v>99</v>
      </c>
      <c r="CK363" s="138" t="s">
        <v>245</v>
      </c>
      <c r="CL363" s="138">
        <v>250</v>
      </c>
      <c r="CM363" s="138">
        <v>1</v>
      </c>
      <c r="CN363" s="138">
        <v>100</v>
      </c>
      <c r="CO363" s="138">
        <v>0</v>
      </c>
      <c r="CP363" s="138">
        <v>1</v>
      </c>
      <c r="CQ363" s="138">
        <v>1</v>
      </c>
      <c r="CR363" s="169">
        <f t="shared" si="35"/>
        <v>0.2</v>
      </c>
      <c r="CS363" s="138">
        <v>0</v>
      </c>
      <c r="CT363" s="138">
        <v>0</v>
      </c>
      <c r="CU363" s="138">
        <v>0</v>
      </c>
      <c r="CV363" s="138">
        <v>10</v>
      </c>
      <c r="CW363" s="138">
        <v>99</v>
      </c>
      <c r="EC363" s="138" t="s">
        <v>37</v>
      </c>
      <c r="ED363" s="138">
        <v>16</v>
      </c>
      <c r="EE363" s="138">
        <v>6</v>
      </c>
      <c r="EF363" s="138">
        <v>3</v>
      </c>
      <c r="EG363" s="148" t="s">
        <v>520</v>
      </c>
      <c r="EN363" s="138" t="s">
        <v>364</v>
      </c>
      <c r="EO363" s="138">
        <v>20</v>
      </c>
      <c r="EP363" s="138" t="s">
        <v>518</v>
      </c>
      <c r="EV363" s="148" t="s">
        <v>519</v>
      </c>
      <c r="EX363" s="138" t="s">
        <v>158</v>
      </c>
      <c r="EY363" s="138">
        <v>10</v>
      </c>
      <c r="FA363" s="138">
        <v>11</v>
      </c>
      <c r="FD363" s="149">
        <v>0.90300000000000002</v>
      </c>
      <c r="FQ363" s="165">
        <v>1</v>
      </c>
      <c r="GH363" s="149">
        <v>0.224</v>
      </c>
      <c r="GM363" s="165">
        <v>0.23</v>
      </c>
      <c r="GW363" s="147"/>
    </row>
    <row r="364" spans="1:205" s="138" customFormat="1" ht="27.95" customHeight="1" x14ac:dyDescent="0.2">
      <c r="A364" s="138" t="s">
        <v>485</v>
      </c>
      <c r="B364" s="138" t="s">
        <v>487</v>
      </c>
      <c r="C364" s="138" t="s">
        <v>16</v>
      </c>
      <c r="D364" s="138" t="s">
        <v>0</v>
      </c>
      <c r="E364" s="138" t="s">
        <v>516</v>
      </c>
      <c r="F364" s="138">
        <v>1</v>
      </c>
      <c r="G364" s="138">
        <v>100</v>
      </c>
      <c r="H364" s="138" t="s">
        <v>14</v>
      </c>
      <c r="I364" s="147" t="s">
        <v>47</v>
      </c>
      <c r="J364" s="138">
        <v>90</v>
      </c>
      <c r="L364" s="138" t="s">
        <v>11</v>
      </c>
      <c r="O364" s="147" t="s">
        <v>54</v>
      </c>
      <c r="P364" s="138" t="s">
        <v>155</v>
      </c>
      <c r="R364" s="138" t="s">
        <v>156</v>
      </c>
      <c r="U364" s="138" t="s">
        <v>156</v>
      </c>
      <c r="X364" s="138" t="s">
        <v>155</v>
      </c>
      <c r="AA364" s="138" t="s">
        <v>149</v>
      </c>
      <c r="AB364" s="138">
        <v>0.9</v>
      </c>
      <c r="AE364" s="138">
        <v>0.1</v>
      </c>
      <c r="AF364" s="138">
        <v>4</v>
      </c>
      <c r="AJ364" s="138">
        <v>1</v>
      </c>
      <c r="AL364" s="138">
        <v>400</v>
      </c>
      <c r="AM364" s="138">
        <v>2</v>
      </c>
      <c r="AO364" s="138">
        <v>1</v>
      </c>
      <c r="AQ364" s="138">
        <v>4</v>
      </c>
      <c r="AS364" s="138">
        <v>2</v>
      </c>
      <c r="AT364" s="138">
        <v>1</v>
      </c>
      <c r="AV364" s="138" t="s">
        <v>342</v>
      </c>
      <c r="AW364" s="138" t="s">
        <v>44</v>
      </c>
      <c r="AX364" s="138">
        <v>-80</v>
      </c>
      <c r="AY364" s="138">
        <v>0.8</v>
      </c>
      <c r="BA364" s="138" t="s">
        <v>163</v>
      </c>
      <c r="BB364" s="138" t="s">
        <v>25</v>
      </c>
      <c r="BC364" s="138">
        <v>45</v>
      </c>
      <c r="BD364" s="138">
        <v>1</v>
      </c>
      <c r="BE364" s="138">
        <v>60</v>
      </c>
      <c r="BF364" s="138" t="s">
        <v>242</v>
      </c>
      <c r="BG364" s="138">
        <v>60</v>
      </c>
      <c r="BH364" s="138">
        <v>1</v>
      </c>
      <c r="BI364" s="138">
        <v>93750</v>
      </c>
      <c r="BJ364" s="138">
        <v>0.105</v>
      </c>
      <c r="BK364" s="138">
        <v>1.5</v>
      </c>
      <c r="BL364" s="138">
        <v>0.5</v>
      </c>
      <c r="BM364" s="163">
        <f t="shared" si="34"/>
        <v>45</v>
      </c>
      <c r="BN364" s="138">
        <v>2</v>
      </c>
      <c r="BO364" s="138">
        <v>-4</v>
      </c>
      <c r="BP364" s="138">
        <v>4</v>
      </c>
      <c r="BQ364" s="138">
        <v>10</v>
      </c>
      <c r="BR364" s="138">
        <v>99</v>
      </c>
      <c r="CK364" s="138" t="s">
        <v>245</v>
      </c>
      <c r="CL364" s="138">
        <v>250</v>
      </c>
      <c r="CM364" s="138">
        <v>1</v>
      </c>
      <c r="CN364" s="138">
        <v>100</v>
      </c>
      <c r="CO364" s="138">
        <v>0</v>
      </c>
      <c r="CP364" s="138">
        <v>1</v>
      </c>
      <c r="CQ364" s="138">
        <v>1</v>
      </c>
      <c r="CR364" s="169">
        <f t="shared" si="35"/>
        <v>0.2</v>
      </c>
      <c r="CS364" s="138">
        <v>0</v>
      </c>
      <c r="CT364" s="138">
        <v>0</v>
      </c>
      <c r="CU364" s="138">
        <v>0</v>
      </c>
      <c r="CV364" s="138">
        <v>10</v>
      </c>
      <c r="CW364" s="138">
        <v>99</v>
      </c>
      <c r="EC364" s="138" t="s">
        <v>517</v>
      </c>
      <c r="EN364" s="138" t="s">
        <v>92</v>
      </c>
      <c r="EP364" s="138" t="s">
        <v>518</v>
      </c>
      <c r="EV364" s="148" t="s">
        <v>519</v>
      </c>
      <c r="EX364" s="138" t="s">
        <v>158</v>
      </c>
      <c r="EY364" s="138">
        <v>7</v>
      </c>
      <c r="FA364" s="138">
        <v>7</v>
      </c>
      <c r="FD364" s="165">
        <v>0.91</v>
      </c>
      <c r="FQ364" s="165">
        <v>1</v>
      </c>
      <c r="GW364" s="147"/>
    </row>
    <row r="365" spans="1:205" s="138" customFormat="1" ht="27" customHeight="1" x14ac:dyDescent="0.2">
      <c r="A365" s="138" t="s">
        <v>485</v>
      </c>
      <c r="B365" s="138" t="s">
        <v>487</v>
      </c>
      <c r="C365" s="138" t="s">
        <v>16</v>
      </c>
      <c r="D365" s="138" t="s">
        <v>0</v>
      </c>
      <c r="E365" s="138" t="s">
        <v>516</v>
      </c>
      <c r="F365" s="138">
        <v>1</v>
      </c>
      <c r="G365" s="138">
        <v>100</v>
      </c>
      <c r="H365" s="138" t="s">
        <v>14</v>
      </c>
      <c r="I365" s="147" t="s">
        <v>47</v>
      </c>
      <c r="J365" s="138">
        <v>90</v>
      </c>
      <c r="L365" s="138" t="s">
        <v>11</v>
      </c>
      <c r="O365" s="147" t="s">
        <v>54</v>
      </c>
      <c r="P365" s="138" t="s">
        <v>155</v>
      </c>
      <c r="R365" s="138" t="s">
        <v>156</v>
      </c>
      <c r="U365" s="138" t="s">
        <v>156</v>
      </c>
      <c r="X365" s="138" t="s">
        <v>155</v>
      </c>
      <c r="AA365" s="138" t="s">
        <v>149</v>
      </c>
      <c r="AB365" s="138">
        <v>0.9</v>
      </c>
      <c r="AE365" s="138">
        <v>0.1</v>
      </c>
      <c r="AF365" s="138">
        <v>4</v>
      </c>
      <c r="AJ365" s="138">
        <v>1</v>
      </c>
      <c r="AL365" s="138">
        <v>400</v>
      </c>
      <c r="AM365" s="138">
        <v>2</v>
      </c>
      <c r="AO365" s="138">
        <v>1</v>
      </c>
      <c r="AQ365" s="138">
        <v>4</v>
      </c>
      <c r="AS365" s="138">
        <v>2</v>
      </c>
      <c r="AT365" s="138">
        <v>1</v>
      </c>
      <c r="AV365" s="138" t="s">
        <v>342</v>
      </c>
      <c r="AW365" s="138" t="s">
        <v>44</v>
      </c>
      <c r="AX365" s="138">
        <v>-80</v>
      </c>
      <c r="AY365" s="138">
        <v>0.8</v>
      </c>
      <c r="BA365" s="138" t="s">
        <v>163</v>
      </c>
      <c r="BB365" s="138" t="s">
        <v>25</v>
      </c>
      <c r="BC365" s="138">
        <v>45</v>
      </c>
      <c r="BD365" s="138">
        <v>1</v>
      </c>
      <c r="BE365" s="138">
        <v>60</v>
      </c>
      <c r="BF365" s="138" t="s">
        <v>242</v>
      </c>
      <c r="BG365" s="138">
        <v>60</v>
      </c>
      <c r="BH365" s="138">
        <v>1</v>
      </c>
      <c r="BI365" s="138">
        <v>93750</v>
      </c>
      <c r="BJ365" s="138">
        <v>0.105</v>
      </c>
      <c r="BK365" s="138">
        <v>1.5</v>
      </c>
      <c r="BL365" s="138">
        <v>0.5</v>
      </c>
      <c r="BM365" s="163">
        <f t="shared" si="34"/>
        <v>45</v>
      </c>
      <c r="BN365" s="138">
        <v>2</v>
      </c>
      <c r="BO365" s="138">
        <v>-4</v>
      </c>
      <c r="BP365" s="138">
        <v>4</v>
      </c>
      <c r="BQ365" s="138">
        <v>10</v>
      </c>
      <c r="BR365" s="138">
        <v>99</v>
      </c>
      <c r="CK365" s="138" t="s">
        <v>245</v>
      </c>
      <c r="CL365" s="138">
        <v>250</v>
      </c>
      <c r="CM365" s="138">
        <v>1</v>
      </c>
      <c r="CN365" s="138">
        <v>100</v>
      </c>
      <c r="CO365" s="138">
        <v>0</v>
      </c>
      <c r="CP365" s="138">
        <v>1</v>
      </c>
      <c r="CQ365" s="138">
        <v>1</v>
      </c>
      <c r="CR365" s="169">
        <f t="shared" si="35"/>
        <v>0.2</v>
      </c>
      <c r="CS365" s="138">
        <v>0</v>
      </c>
      <c r="CT365" s="138">
        <v>0</v>
      </c>
      <c r="CU365" s="138">
        <v>0</v>
      </c>
      <c r="CV365" s="138">
        <v>10</v>
      </c>
      <c r="CW365" s="138">
        <v>99</v>
      </c>
      <c r="EC365" s="138" t="s">
        <v>517</v>
      </c>
      <c r="EN365" s="138" t="s">
        <v>364</v>
      </c>
      <c r="EO365" s="138">
        <v>20</v>
      </c>
      <c r="EP365" s="138" t="s">
        <v>518</v>
      </c>
      <c r="EV365" s="148" t="s">
        <v>519</v>
      </c>
      <c r="EX365" s="138" t="s">
        <v>158</v>
      </c>
      <c r="EY365" s="138">
        <v>7</v>
      </c>
      <c r="FA365" s="138">
        <v>7</v>
      </c>
      <c r="FD365" s="165">
        <v>0.91</v>
      </c>
      <c r="FQ365" s="165">
        <v>1</v>
      </c>
      <c r="GW365" s="147"/>
    </row>
    <row r="366" spans="1:205" s="138" customFormat="1" ht="15" customHeight="1" x14ac:dyDescent="0.2">
      <c r="A366" s="138" t="s">
        <v>485</v>
      </c>
      <c r="B366" s="138" t="s">
        <v>487</v>
      </c>
      <c r="C366" s="138" t="s">
        <v>16</v>
      </c>
      <c r="D366" s="138" t="s">
        <v>0</v>
      </c>
      <c r="E366" s="138" t="s">
        <v>516</v>
      </c>
      <c r="F366" s="138">
        <v>1</v>
      </c>
      <c r="G366" s="138">
        <v>100</v>
      </c>
      <c r="H366" s="138" t="s">
        <v>14</v>
      </c>
      <c r="I366" s="147" t="s">
        <v>47</v>
      </c>
      <c r="J366" s="138">
        <v>90</v>
      </c>
      <c r="L366" s="138" t="s">
        <v>11</v>
      </c>
      <c r="O366" s="147" t="s">
        <v>54</v>
      </c>
      <c r="P366" s="138" t="s">
        <v>155</v>
      </c>
      <c r="R366" s="138" t="s">
        <v>156</v>
      </c>
      <c r="U366" s="138" t="s">
        <v>156</v>
      </c>
      <c r="X366" s="138" t="s">
        <v>155</v>
      </c>
      <c r="AA366" s="138" t="s">
        <v>149</v>
      </c>
      <c r="AB366" s="138">
        <v>0.9</v>
      </c>
      <c r="AE366" s="138">
        <v>0.1</v>
      </c>
      <c r="AF366" s="138">
        <v>4</v>
      </c>
      <c r="AJ366" s="138">
        <v>1</v>
      </c>
      <c r="AL366" s="138">
        <v>400</v>
      </c>
      <c r="AM366" s="138">
        <v>2</v>
      </c>
      <c r="AO366" s="138">
        <v>1</v>
      </c>
      <c r="AQ366" s="138">
        <v>4</v>
      </c>
      <c r="AS366" s="138">
        <v>2</v>
      </c>
      <c r="AT366" s="138">
        <v>1</v>
      </c>
      <c r="AV366" s="138" t="s">
        <v>342</v>
      </c>
      <c r="AW366" s="138" t="s">
        <v>44</v>
      </c>
      <c r="AX366" s="138">
        <v>-80</v>
      </c>
      <c r="AY366" s="138">
        <v>0.8</v>
      </c>
      <c r="BA366" s="138" t="s">
        <v>163</v>
      </c>
      <c r="BB366" s="138" t="s">
        <v>25</v>
      </c>
      <c r="BC366" s="138">
        <v>45</v>
      </c>
      <c r="BD366" s="138">
        <v>1</v>
      </c>
      <c r="BE366" s="138">
        <v>60</v>
      </c>
      <c r="BF366" s="138" t="s">
        <v>242</v>
      </c>
      <c r="BG366" s="138">
        <v>60</v>
      </c>
      <c r="BH366" s="138">
        <v>1</v>
      </c>
      <c r="BI366" s="138">
        <v>93750</v>
      </c>
      <c r="BJ366" s="138">
        <v>0.105</v>
      </c>
      <c r="BK366" s="138">
        <v>1.5</v>
      </c>
      <c r="BL366" s="138">
        <v>0.5</v>
      </c>
      <c r="BM366" s="163">
        <f t="shared" si="34"/>
        <v>45</v>
      </c>
      <c r="BN366" s="138">
        <v>2</v>
      </c>
      <c r="BO366" s="138">
        <v>-4</v>
      </c>
      <c r="BP366" s="138">
        <v>4</v>
      </c>
      <c r="BQ366" s="138">
        <v>10</v>
      </c>
      <c r="BR366" s="138">
        <v>99</v>
      </c>
      <c r="CK366" s="138" t="s">
        <v>245</v>
      </c>
      <c r="CL366" s="138">
        <v>250</v>
      </c>
      <c r="CM366" s="138">
        <v>1</v>
      </c>
      <c r="CN366" s="138">
        <v>100</v>
      </c>
      <c r="CO366" s="138">
        <v>0</v>
      </c>
      <c r="CP366" s="138">
        <v>1</v>
      </c>
      <c r="CQ366" s="138">
        <v>1</v>
      </c>
      <c r="CR366" s="169">
        <f t="shared" si="35"/>
        <v>0.2</v>
      </c>
      <c r="CS366" s="138">
        <v>0</v>
      </c>
      <c r="CT366" s="138">
        <v>0</v>
      </c>
      <c r="CU366" s="138">
        <v>0</v>
      </c>
      <c r="CV366" s="138">
        <v>10</v>
      </c>
      <c r="CW366" s="138">
        <v>99</v>
      </c>
      <c r="EC366" s="138" t="s">
        <v>37</v>
      </c>
      <c r="ED366" s="138">
        <v>16</v>
      </c>
      <c r="EE366" s="138">
        <v>6</v>
      </c>
      <c r="EF366" s="138">
        <v>3</v>
      </c>
      <c r="EG366" s="148" t="s">
        <v>520</v>
      </c>
      <c r="EN366" s="138" t="s">
        <v>92</v>
      </c>
      <c r="EP366" s="138" t="s">
        <v>518</v>
      </c>
      <c r="EV366" s="148" t="s">
        <v>519</v>
      </c>
      <c r="EX366" s="138" t="s">
        <v>158</v>
      </c>
      <c r="EY366" s="138">
        <v>7</v>
      </c>
      <c r="FA366" s="138">
        <v>7</v>
      </c>
      <c r="FD366" s="165">
        <v>0.81</v>
      </c>
      <c r="FQ366" s="165">
        <v>1</v>
      </c>
      <c r="GH366" s="149">
        <v>0.214</v>
      </c>
      <c r="GM366" s="149">
        <v>0.22500000000000001</v>
      </c>
      <c r="GW366" s="147"/>
    </row>
    <row r="367" spans="1:205" s="138" customFormat="1" ht="15" customHeight="1" x14ac:dyDescent="0.2">
      <c r="A367" s="138" t="s">
        <v>485</v>
      </c>
      <c r="B367" s="138" t="s">
        <v>487</v>
      </c>
      <c r="C367" s="138" t="s">
        <v>16</v>
      </c>
      <c r="D367" s="138" t="s">
        <v>0</v>
      </c>
      <c r="E367" s="138" t="s">
        <v>516</v>
      </c>
      <c r="F367" s="138">
        <v>1</v>
      </c>
      <c r="G367" s="138">
        <v>100</v>
      </c>
      <c r="H367" s="138" t="s">
        <v>14</v>
      </c>
      <c r="I367" s="147" t="s">
        <v>47</v>
      </c>
      <c r="J367" s="138">
        <v>90</v>
      </c>
      <c r="L367" s="138" t="s">
        <v>11</v>
      </c>
      <c r="O367" s="147" t="s">
        <v>54</v>
      </c>
      <c r="P367" s="138" t="s">
        <v>155</v>
      </c>
      <c r="R367" s="138" t="s">
        <v>156</v>
      </c>
      <c r="U367" s="138" t="s">
        <v>156</v>
      </c>
      <c r="X367" s="138" t="s">
        <v>155</v>
      </c>
      <c r="AA367" s="138" t="s">
        <v>149</v>
      </c>
      <c r="AB367" s="138">
        <v>0.9</v>
      </c>
      <c r="AE367" s="138">
        <v>0.1</v>
      </c>
      <c r="AF367" s="138">
        <v>4</v>
      </c>
      <c r="AJ367" s="138">
        <v>1</v>
      </c>
      <c r="AL367" s="138">
        <v>400</v>
      </c>
      <c r="AM367" s="138">
        <v>2</v>
      </c>
      <c r="AO367" s="138">
        <v>1</v>
      </c>
      <c r="AQ367" s="138">
        <v>4</v>
      </c>
      <c r="AS367" s="138">
        <v>2</v>
      </c>
      <c r="AT367" s="138">
        <v>1</v>
      </c>
      <c r="AV367" s="138" t="s">
        <v>342</v>
      </c>
      <c r="AW367" s="138" t="s">
        <v>44</v>
      </c>
      <c r="AX367" s="138">
        <v>-80</v>
      </c>
      <c r="AY367" s="138">
        <v>0.8</v>
      </c>
      <c r="BA367" s="138" t="s">
        <v>163</v>
      </c>
      <c r="BB367" s="138" t="s">
        <v>25</v>
      </c>
      <c r="BC367" s="138">
        <v>45</v>
      </c>
      <c r="BD367" s="138">
        <v>1</v>
      </c>
      <c r="BE367" s="138">
        <v>60</v>
      </c>
      <c r="BF367" s="138" t="s">
        <v>242</v>
      </c>
      <c r="BG367" s="138">
        <v>60</v>
      </c>
      <c r="BH367" s="138">
        <v>1</v>
      </c>
      <c r="BI367" s="138">
        <v>93750</v>
      </c>
      <c r="BJ367" s="138">
        <v>0.105</v>
      </c>
      <c r="BK367" s="138">
        <v>1.5</v>
      </c>
      <c r="BL367" s="138">
        <v>0.5</v>
      </c>
      <c r="BM367" s="163">
        <f t="shared" si="34"/>
        <v>45</v>
      </c>
      <c r="BN367" s="138">
        <v>2</v>
      </c>
      <c r="BO367" s="138">
        <v>-4</v>
      </c>
      <c r="BP367" s="138">
        <v>4</v>
      </c>
      <c r="BQ367" s="138">
        <v>10</v>
      </c>
      <c r="BR367" s="138">
        <v>99</v>
      </c>
      <c r="CK367" s="138" t="s">
        <v>245</v>
      </c>
      <c r="CL367" s="138">
        <v>250</v>
      </c>
      <c r="CM367" s="138">
        <v>1</v>
      </c>
      <c r="CN367" s="138">
        <v>100</v>
      </c>
      <c r="CO367" s="138">
        <v>0</v>
      </c>
      <c r="CP367" s="138">
        <v>1</v>
      </c>
      <c r="CQ367" s="138">
        <v>1</v>
      </c>
      <c r="CR367" s="169">
        <f t="shared" si="35"/>
        <v>0.2</v>
      </c>
      <c r="CS367" s="138">
        <v>0</v>
      </c>
      <c r="CT367" s="138">
        <v>0</v>
      </c>
      <c r="CU367" s="138">
        <v>0</v>
      </c>
      <c r="CV367" s="138">
        <v>10</v>
      </c>
      <c r="CW367" s="138">
        <v>99</v>
      </c>
      <c r="EC367" s="138" t="s">
        <v>37</v>
      </c>
      <c r="ED367" s="138">
        <v>16</v>
      </c>
      <c r="EE367" s="138">
        <v>6</v>
      </c>
      <c r="EF367" s="138">
        <v>3</v>
      </c>
      <c r="EG367" s="148" t="s">
        <v>520</v>
      </c>
      <c r="EN367" s="138" t="s">
        <v>364</v>
      </c>
      <c r="EO367" s="138">
        <v>20</v>
      </c>
      <c r="EP367" s="138" t="s">
        <v>518</v>
      </c>
      <c r="EV367" s="148" t="s">
        <v>519</v>
      </c>
      <c r="EX367" s="138" t="s">
        <v>158</v>
      </c>
      <c r="EY367" s="138">
        <v>7</v>
      </c>
      <c r="FA367" s="138">
        <v>7</v>
      </c>
      <c r="FD367" s="165">
        <v>0.81</v>
      </c>
      <c r="FQ367" s="165">
        <v>1</v>
      </c>
      <c r="GH367" s="149">
        <v>0.21299999999999999</v>
      </c>
      <c r="GM367" s="149">
        <v>0.224</v>
      </c>
      <c r="GW367" s="147"/>
    </row>
    <row r="368" spans="1:205" s="138" customFormat="1" ht="24" customHeight="1" x14ac:dyDescent="0.2">
      <c r="A368" s="138" t="s">
        <v>485</v>
      </c>
      <c r="B368" s="138" t="s">
        <v>487</v>
      </c>
      <c r="C368" s="138" t="s">
        <v>16</v>
      </c>
      <c r="D368" s="138" t="s">
        <v>0</v>
      </c>
      <c r="E368" s="138" t="s">
        <v>516</v>
      </c>
      <c r="F368" s="138">
        <v>1</v>
      </c>
      <c r="G368" s="138">
        <v>100</v>
      </c>
      <c r="H368" s="138" t="s">
        <v>14</v>
      </c>
      <c r="I368" s="147" t="s">
        <v>47</v>
      </c>
      <c r="J368" s="138">
        <v>90</v>
      </c>
      <c r="L368" s="138" t="s">
        <v>11</v>
      </c>
      <c r="O368" s="147" t="s">
        <v>54</v>
      </c>
      <c r="P368" s="138" t="s">
        <v>155</v>
      </c>
      <c r="R368" s="138" t="s">
        <v>156</v>
      </c>
      <c r="U368" s="138" t="s">
        <v>156</v>
      </c>
      <c r="X368" s="138" t="s">
        <v>155</v>
      </c>
      <c r="AA368" s="138" t="s">
        <v>149</v>
      </c>
      <c r="AB368" s="138">
        <v>0.9</v>
      </c>
      <c r="AE368" s="138">
        <v>0.1</v>
      </c>
      <c r="AF368" s="138">
        <v>4</v>
      </c>
      <c r="AJ368" s="138">
        <v>1</v>
      </c>
      <c r="AL368" s="138">
        <v>400</v>
      </c>
      <c r="AM368" s="138">
        <v>2</v>
      </c>
      <c r="AO368" s="138">
        <v>1</v>
      </c>
      <c r="AQ368" s="138">
        <v>4</v>
      </c>
      <c r="AS368" s="138">
        <v>2</v>
      </c>
      <c r="AT368" s="138">
        <v>1</v>
      </c>
      <c r="AV368" s="138" t="s">
        <v>342</v>
      </c>
      <c r="AW368" s="138" t="s">
        <v>44</v>
      </c>
      <c r="AX368" s="138">
        <v>-80</v>
      </c>
      <c r="AY368" s="138">
        <v>0.8</v>
      </c>
      <c r="BA368" s="138" t="s">
        <v>163</v>
      </c>
      <c r="BB368" s="138" t="s">
        <v>348</v>
      </c>
      <c r="BC368" s="138">
        <v>30</v>
      </c>
      <c r="BD368" s="138">
        <v>1</v>
      </c>
      <c r="BE368" s="138">
        <v>60</v>
      </c>
      <c r="BF368" s="138" t="s">
        <v>242</v>
      </c>
      <c r="BG368" s="138">
        <v>60</v>
      </c>
      <c r="BH368" s="138">
        <v>1</v>
      </c>
      <c r="BI368" s="138">
        <v>62500</v>
      </c>
      <c r="BJ368" s="138">
        <v>0.105</v>
      </c>
      <c r="BK368" s="138">
        <v>1.5</v>
      </c>
      <c r="BL368" s="138">
        <v>0.5</v>
      </c>
      <c r="BM368" s="163">
        <f t="shared" si="34"/>
        <v>30</v>
      </c>
      <c r="BN368" s="138">
        <v>2</v>
      </c>
      <c r="BO368" s="138">
        <v>-4</v>
      </c>
      <c r="BP368" s="138">
        <v>4</v>
      </c>
      <c r="BQ368" s="138">
        <v>15</v>
      </c>
      <c r="BR368" s="138">
        <v>99</v>
      </c>
      <c r="CK368" s="138" t="s">
        <v>245</v>
      </c>
      <c r="CL368" s="138">
        <v>250</v>
      </c>
      <c r="CM368" s="138">
        <v>1</v>
      </c>
      <c r="CN368" s="138">
        <v>100</v>
      </c>
      <c r="CO368" s="138">
        <v>0</v>
      </c>
      <c r="CP368" s="138">
        <v>1</v>
      </c>
      <c r="CQ368" s="138">
        <v>1</v>
      </c>
      <c r="CR368" s="169">
        <f t="shared" si="35"/>
        <v>0.2</v>
      </c>
      <c r="CS368" s="138">
        <v>0</v>
      </c>
      <c r="CT368" s="138">
        <v>0</v>
      </c>
      <c r="CU368" s="138">
        <v>0</v>
      </c>
      <c r="CV368" s="138">
        <v>10</v>
      </c>
      <c r="CW368" s="138">
        <v>99</v>
      </c>
      <c r="EC368" s="138" t="s">
        <v>517</v>
      </c>
      <c r="EN368" s="138" t="s">
        <v>92</v>
      </c>
      <c r="EP368" s="138" t="s">
        <v>518</v>
      </c>
      <c r="EV368" s="148" t="s">
        <v>519</v>
      </c>
      <c r="EX368" s="138" t="s">
        <v>158</v>
      </c>
      <c r="EY368" s="138">
        <v>12</v>
      </c>
      <c r="FA368" s="138">
        <v>12</v>
      </c>
      <c r="FD368" s="149">
        <v>0.96530000000000005</v>
      </c>
      <c r="FQ368" s="165">
        <v>1</v>
      </c>
      <c r="GW368" s="147"/>
    </row>
    <row r="369" spans="1:208" s="138" customFormat="1" ht="18.95" customHeight="1" x14ac:dyDescent="0.2">
      <c r="A369" s="138" t="s">
        <v>485</v>
      </c>
      <c r="B369" s="138" t="s">
        <v>487</v>
      </c>
      <c r="C369" s="138" t="s">
        <v>16</v>
      </c>
      <c r="D369" s="138" t="s">
        <v>0</v>
      </c>
      <c r="E369" s="138" t="s">
        <v>516</v>
      </c>
      <c r="F369" s="138">
        <v>1</v>
      </c>
      <c r="G369" s="138">
        <v>100</v>
      </c>
      <c r="H369" s="138" t="s">
        <v>14</v>
      </c>
      <c r="I369" s="147" t="s">
        <v>47</v>
      </c>
      <c r="J369" s="138">
        <v>90</v>
      </c>
      <c r="L369" s="138" t="s">
        <v>11</v>
      </c>
      <c r="O369" s="147" t="s">
        <v>54</v>
      </c>
      <c r="P369" s="138" t="s">
        <v>155</v>
      </c>
      <c r="R369" s="138" t="s">
        <v>156</v>
      </c>
      <c r="U369" s="138" t="s">
        <v>156</v>
      </c>
      <c r="X369" s="138" t="s">
        <v>155</v>
      </c>
      <c r="AA369" s="138" t="s">
        <v>149</v>
      </c>
      <c r="AB369" s="138">
        <v>0.9</v>
      </c>
      <c r="AE369" s="138">
        <v>0.1</v>
      </c>
      <c r="AF369" s="138">
        <v>4</v>
      </c>
      <c r="AJ369" s="138">
        <v>1</v>
      </c>
      <c r="AL369" s="138">
        <v>400</v>
      </c>
      <c r="AM369" s="138">
        <v>2</v>
      </c>
      <c r="AO369" s="138">
        <v>1</v>
      </c>
      <c r="AQ369" s="138">
        <v>4</v>
      </c>
      <c r="AS369" s="138">
        <v>2</v>
      </c>
      <c r="AT369" s="138">
        <v>1</v>
      </c>
      <c r="AV369" s="138" t="s">
        <v>342</v>
      </c>
      <c r="AW369" s="138" t="s">
        <v>44</v>
      </c>
      <c r="AX369" s="138">
        <v>-80</v>
      </c>
      <c r="AY369" s="138">
        <v>0.8</v>
      </c>
      <c r="BA369" s="138" t="s">
        <v>163</v>
      </c>
      <c r="BB369" s="138" t="s">
        <v>348</v>
      </c>
      <c r="BC369" s="138">
        <v>30</v>
      </c>
      <c r="BD369" s="138">
        <v>1</v>
      </c>
      <c r="BE369" s="138">
        <v>60</v>
      </c>
      <c r="BF369" s="138" t="s">
        <v>242</v>
      </c>
      <c r="BG369" s="138">
        <v>60</v>
      </c>
      <c r="BH369" s="138">
        <v>1</v>
      </c>
      <c r="BI369" s="138">
        <v>62500</v>
      </c>
      <c r="BJ369" s="138">
        <v>0.105</v>
      </c>
      <c r="BK369" s="138">
        <v>1.5</v>
      </c>
      <c r="BL369" s="138">
        <v>0.5</v>
      </c>
      <c r="BM369" s="163">
        <f t="shared" si="34"/>
        <v>30</v>
      </c>
      <c r="BN369" s="138">
        <v>2</v>
      </c>
      <c r="BO369" s="138">
        <v>-4</v>
      </c>
      <c r="BP369" s="138">
        <v>4</v>
      </c>
      <c r="BQ369" s="138">
        <v>15</v>
      </c>
      <c r="BR369" s="138">
        <v>99</v>
      </c>
      <c r="CK369" s="138" t="s">
        <v>245</v>
      </c>
      <c r="CL369" s="138">
        <v>250</v>
      </c>
      <c r="CM369" s="138">
        <v>1</v>
      </c>
      <c r="CN369" s="138">
        <v>100</v>
      </c>
      <c r="CO369" s="138">
        <v>0</v>
      </c>
      <c r="CP369" s="138">
        <v>1</v>
      </c>
      <c r="CQ369" s="138">
        <v>1</v>
      </c>
      <c r="CR369" s="169">
        <f t="shared" si="35"/>
        <v>0.2</v>
      </c>
      <c r="CS369" s="138">
        <v>0</v>
      </c>
      <c r="CT369" s="138">
        <v>0</v>
      </c>
      <c r="CU369" s="138">
        <v>0</v>
      </c>
      <c r="CV369" s="138">
        <v>10</v>
      </c>
      <c r="CW369" s="138">
        <v>99</v>
      </c>
      <c r="EC369" s="138" t="s">
        <v>517</v>
      </c>
      <c r="EN369" s="138" t="s">
        <v>364</v>
      </c>
      <c r="EO369" s="138">
        <v>20</v>
      </c>
      <c r="EP369" s="138" t="s">
        <v>518</v>
      </c>
      <c r="EV369" s="148" t="s">
        <v>519</v>
      </c>
      <c r="EX369" s="138" t="s">
        <v>158</v>
      </c>
      <c r="EY369" s="138">
        <v>12</v>
      </c>
      <c r="FA369" s="138">
        <v>12</v>
      </c>
      <c r="FD369" s="149">
        <v>0.96530000000000005</v>
      </c>
      <c r="FQ369" s="165">
        <v>1</v>
      </c>
      <c r="GW369" s="147"/>
    </row>
    <row r="370" spans="1:208" s="138" customFormat="1" ht="20.100000000000001" customHeight="1" x14ac:dyDescent="0.2">
      <c r="A370" s="138" t="s">
        <v>485</v>
      </c>
      <c r="B370" s="138" t="s">
        <v>487</v>
      </c>
      <c r="C370" s="138" t="s">
        <v>16</v>
      </c>
      <c r="D370" s="138" t="s">
        <v>0</v>
      </c>
      <c r="E370" s="138" t="s">
        <v>516</v>
      </c>
      <c r="F370" s="138">
        <v>1</v>
      </c>
      <c r="G370" s="138">
        <v>100</v>
      </c>
      <c r="H370" s="138" t="s">
        <v>14</v>
      </c>
      <c r="I370" s="147" t="s">
        <v>47</v>
      </c>
      <c r="J370" s="138">
        <v>90</v>
      </c>
      <c r="L370" s="138" t="s">
        <v>11</v>
      </c>
      <c r="O370" s="147" t="s">
        <v>54</v>
      </c>
      <c r="P370" s="138" t="s">
        <v>155</v>
      </c>
      <c r="R370" s="138" t="s">
        <v>156</v>
      </c>
      <c r="U370" s="138" t="s">
        <v>156</v>
      </c>
      <c r="X370" s="138" t="s">
        <v>155</v>
      </c>
      <c r="AA370" s="138" t="s">
        <v>149</v>
      </c>
      <c r="AB370" s="138">
        <v>0.9</v>
      </c>
      <c r="AE370" s="138">
        <v>0.1</v>
      </c>
      <c r="AF370" s="138">
        <v>4</v>
      </c>
      <c r="AJ370" s="138">
        <v>1</v>
      </c>
      <c r="AL370" s="138">
        <v>400</v>
      </c>
      <c r="AM370" s="138">
        <v>2</v>
      </c>
      <c r="AO370" s="138">
        <v>1</v>
      </c>
      <c r="AQ370" s="138">
        <v>4</v>
      </c>
      <c r="AS370" s="138">
        <v>2</v>
      </c>
      <c r="AT370" s="138">
        <v>1</v>
      </c>
      <c r="AV370" s="138" t="s">
        <v>342</v>
      </c>
      <c r="AW370" s="138" t="s">
        <v>44</v>
      </c>
      <c r="AX370" s="138">
        <v>-80</v>
      </c>
      <c r="AY370" s="138">
        <v>0.8</v>
      </c>
      <c r="BA370" s="138" t="s">
        <v>163</v>
      </c>
      <c r="BB370" s="138" t="s">
        <v>348</v>
      </c>
      <c r="BC370" s="138">
        <v>30</v>
      </c>
      <c r="BD370" s="138">
        <v>1</v>
      </c>
      <c r="BE370" s="138">
        <v>60</v>
      </c>
      <c r="BF370" s="138" t="s">
        <v>242</v>
      </c>
      <c r="BG370" s="138">
        <v>60</v>
      </c>
      <c r="BH370" s="138">
        <v>1</v>
      </c>
      <c r="BI370" s="138">
        <v>62500</v>
      </c>
      <c r="BJ370" s="138">
        <v>0.105</v>
      </c>
      <c r="BK370" s="138">
        <v>1.5</v>
      </c>
      <c r="BL370" s="138">
        <v>0.5</v>
      </c>
      <c r="BM370" s="163">
        <f t="shared" si="34"/>
        <v>30</v>
      </c>
      <c r="BN370" s="138">
        <v>2</v>
      </c>
      <c r="BO370" s="138">
        <v>-4</v>
      </c>
      <c r="BP370" s="138">
        <v>4</v>
      </c>
      <c r="BQ370" s="138">
        <v>15</v>
      </c>
      <c r="BR370" s="138">
        <v>99</v>
      </c>
      <c r="CK370" s="138" t="s">
        <v>245</v>
      </c>
      <c r="CL370" s="138">
        <v>250</v>
      </c>
      <c r="CM370" s="138">
        <v>1</v>
      </c>
      <c r="CN370" s="138">
        <v>100</v>
      </c>
      <c r="CO370" s="138">
        <v>0</v>
      </c>
      <c r="CP370" s="138">
        <v>1</v>
      </c>
      <c r="CQ370" s="138">
        <v>1</v>
      </c>
      <c r="CR370" s="169">
        <f t="shared" si="35"/>
        <v>0.2</v>
      </c>
      <c r="CS370" s="138">
        <v>0</v>
      </c>
      <c r="CT370" s="138">
        <v>0</v>
      </c>
      <c r="CU370" s="138">
        <v>0</v>
      </c>
      <c r="CV370" s="138">
        <v>10</v>
      </c>
      <c r="CW370" s="138">
        <v>99</v>
      </c>
      <c r="EC370" s="138" t="s">
        <v>37</v>
      </c>
      <c r="ED370" s="138">
        <v>16</v>
      </c>
      <c r="EE370" s="138">
        <v>6</v>
      </c>
      <c r="EF370" s="138">
        <v>3</v>
      </c>
      <c r="EG370" s="148" t="s">
        <v>520</v>
      </c>
      <c r="EN370" s="138" t="s">
        <v>92</v>
      </c>
      <c r="EP370" s="138" t="s">
        <v>518</v>
      </c>
      <c r="EV370" s="148" t="s">
        <v>519</v>
      </c>
      <c r="EX370" s="138" t="s">
        <v>158</v>
      </c>
      <c r="EY370" s="138">
        <v>12</v>
      </c>
      <c r="FA370" s="138">
        <v>12</v>
      </c>
      <c r="FD370" s="149">
        <v>0.88190000000000002</v>
      </c>
      <c r="FQ370" s="165">
        <v>1</v>
      </c>
      <c r="GH370" s="149">
        <v>0.214</v>
      </c>
      <c r="GM370" s="149">
        <v>0.22800000000000001</v>
      </c>
      <c r="GW370" s="147"/>
    </row>
    <row r="371" spans="1:208" s="138" customFormat="1" ht="20.100000000000001" customHeight="1" x14ac:dyDescent="0.2">
      <c r="A371" s="138" t="s">
        <v>485</v>
      </c>
      <c r="B371" s="138" t="s">
        <v>487</v>
      </c>
      <c r="C371" s="138" t="s">
        <v>16</v>
      </c>
      <c r="D371" s="138" t="s">
        <v>0</v>
      </c>
      <c r="E371" s="138" t="s">
        <v>516</v>
      </c>
      <c r="F371" s="138">
        <v>1</v>
      </c>
      <c r="G371" s="138">
        <v>100</v>
      </c>
      <c r="H371" s="138" t="s">
        <v>14</v>
      </c>
      <c r="I371" s="147" t="s">
        <v>47</v>
      </c>
      <c r="J371" s="138">
        <v>90</v>
      </c>
      <c r="L371" s="138" t="s">
        <v>11</v>
      </c>
      <c r="O371" s="147" t="s">
        <v>54</v>
      </c>
      <c r="P371" s="138" t="s">
        <v>155</v>
      </c>
      <c r="R371" s="138" t="s">
        <v>156</v>
      </c>
      <c r="U371" s="138" t="s">
        <v>156</v>
      </c>
      <c r="X371" s="138" t="s">
        <v>155</v>
      </c>
      <c r="AA371" s="138" t="s">
        <v>149</v>
      </c>
      <c r="AB371" s="138">
        <v>0.9</v>
      </c>
      <c r="AE371" s="138">
        <v>0.1</v>
      </c>
      <c r="AF371" s="138">
        <v>4</v>
      </c>
      <c r="AJ371" s="138">
        <v>1</v>
      </c>
      <c r="AL371" s="138">
        <v>400</v>
      </c>
      <c r="AM371" s="138">
        <v>2</v>
      </c>
      <c r="AO371" s="138">
        <v>1</v>
      </c>
      <c r="AQ371" s="138">
        <v>4</v>
      </c>
      <c r="AS371" s="138">
        <v>2</v>
      </c>
      <c r="AT371" s="138">
        <v>1</v>
      </c>
      <c r="AV371" s="138" t="s">
        <v>342</v>
      </c>
      <c r="AW371" s="138" t="s">
        <v>44</v>
      </c>
      <c r="AX371" s="138">
        <v>-80</v>
      </c>
      <c r="AY371" s="138">
        <v>0.8</v>
      </c>
      <c r="BA371" s="138" t="s">
        <v>163</v>
      </c>
      <c r="BB371" s="138" t="s">
        <v>348</v>
      </c>
      <c r="BC371" s="138">
        <v>30</v>
      </c>
      <c r="BD371" s="138">
        <v>1</v>
      </c>
      <c r="BE371" s="138">
        <v>60</v>
      </c>
      <c r="BF371" s="138" t="s">
        <v>242</v>
      </c>
      <c r="BG371" s="138">
        <v>60</v>
      </c>
      <c r="BH371" s="138">
        <v>1</v>
      </c>
      <c r="BI371" s="138">
        <v>62500</v>
      </c>
      <c r="BJ371" s="138">
        <v>0.105</v>
      </c>
      <c r="BK371" s="138">
        <v>1.5</v>
      </c>
      <c r="BL371" s="138">
        <v>0.5</v>
      </c>
      <c r="BM371" s="163">
        <f t="shared" si="34"/>
        <v>30</v>
      </c>
      <c r="BN371" s="138">
        <v>2</v>
      </c>
      <c r="BO371" s="138">
        <v>-4</v>
      </c>
      <c r="BP371" s="138">
        <v>4</v>
      </c>
      <c r="BQ371" s="138">
        <v>15</v>
      </c>
      <c r="BR371" s="138">
        <v>99</v>
      </c>
      <c r="CK371" s="138" t="s">
        <v>245</v>
      </c>
      <c r="CL371" s="138">
        <v>250</v>
      </c>
      <c r="CM371" s="138">
        <v>1</v>
      </c>
      <c r="CN371" s="138">
        <v>100</v>
      </c>
      <c r="CO371" s="138">
        <v>0</v>
      </c>
      <c r="CP371" s="138">
        <v>1</v>
      </c>
      <c r="CQ371" s="138">
        <v>1</v>
      </c>
      <c r="CR371" s="169">
        <f t="shared" si="35"/>
        <v>0.2</v>
      </c>
      <c r="CS371" s="138">
        <v>0</v>
      </c>
      <c r="CT371" s="138">
        <v>0</v>
      </c>
      <c r="CU371" s="138">
        <v>0</v>
      </c>
      <c r="CV371" s="138">
        <v>10</v>
      </c>
      <c r="CW371" s="138">
        <v>99</v>
      </c>
      <c r="EC371" s="138" t="s">
        <v>37</v>
      </c>
      <c r="ED371" s="138">
        <v>16</v>
      </c>
      <c r="EE371" s="138">
        <v>6</v>
      </c>
      <c r="EF371" s="138">
        <v>3</v>
      </c>
      <c r="EG371" s="148" t="s">
        <v>520</v>
      </c>
      <c r="EN371" s="138" t="s">
        <v>364</v>
      </c>
      <c r="EO371" s="138">
        <v>20</v>
      </c>
      <c r="EP371" s="138" t="s">
        <v>518</v>
      </c>
      <c r="EV371" s="148" t="s">
        <v>519</v>
      </c>
      <c r="EX371" s="138" t="s">
        <v>158</v>
      </c>
      <c r="EY371" s="138">
        <v>12</v>
      </c>
      <c r="FA371" s="138">
        <v>12</v>
      </c>
      <c r="FD371" s="149">
        <v>0.88190000000000002</v>
      </c>
      <c r="FQ371" s="165">
        <v>1</v>
      </c>
      <c r="GH371" s="149">
        <v>0.21299999999999999</v>
      </c>
      <c r="GM371" s="149">
        <v>0.22700000000000001</v>
      </c>
      <c r="GW371" s="147"/>
    </row>
    <row r="372" spans="1:208" s="177" customFormat="1" ht="15.95" customHeight="1" x14ac:dyDescent="0.2">
      <c r="A372" s="177" t="s">
        <v>534</v>
      </c>
      <c r="B372" s="177" t="s">
        <v>535</v>
      </c>
      <c r="C372" s="177" t="s">
        <v>16</v>
      </c>
      <c r="D372" s="177" t="s">
        <v>22</v>
      </c>
      <c r="E372" s="177" t="s">
        <v>23</v>
      </c>
      <c r="F372" s="201">
        <v>1</v>
      </c>
      <c r="G372" s="177">
        <v>100</v>
      </c>
      <c r="H372" s="177" t="s">
        <v>14</v>
      </c>
      <c r="I372" s="180" t="s">
        <v>50</v>
      </c>
      <c r="J372" s="177">
        <v>6</v>
      </c>
      <c r="L372" s="177" t="s">
        <v>11</v>
      </c>
      <c r="M372" s="177" t="s">
        <v>170</v>
      </c>
      <c r="O372" s="177" t="s">
        <v>54</v>
      </c>
      <c r="P372" s="177" t="s">
        <v>155</v>
      </c>
      <c r="R372" s="177" t="s">
        <v>156</v>
      </c>
      <c r="U372" s="177" t="s">
        <v>155</v>
      </c>
      <c r="V372" s="177">
        <v>0.5</v>
      </c>
      <c r="X372" s="177" t="s">
        <v>156</v>
      </c>
      <c r="AA372" s="177" t="s">
        <v>42</v>
      </c>
      <c r="AB372" s="177">
        <v>0.93</v>
      </c>
      <c r="AE372" s="177">
        <v>0.1</v>
      </c>
      <c r="AF372" s="177">
        <v>10</v>
      </c>
      <c r="AG372" s="177" t="s">
        <v>566</v>
      </c>
      <c r="AH372" s="177">
        <v>800</v>
      </c>
      <c r="AI372" s="202" t="s">
        <v>538</v>
      </c>
      <c r="AJ372" s="177">
        <v>0</v>
      </c>
      <c r="AO372" s="177">
        <v>1</v>
      </c>
      <c r="AP372" s="177">
        <v>1</v>
      </c>
      <c r="AQ372" s="177">
        <v>2.5</v>
      </c>
      <c r="AS372" s="177" t="s">
        <v>539</v>
      </c>
      <c r="AT372" s="177">
        <v>1</v>
      </c>
      <c r="AU372" s="177" t="s">
        <v>541</v>
      </c>
      <c r="AV372" s="177" t="s">
        <v>188</v>
      </c>
      <c r="AW372" s="177" t="s">
        <v>44</v>
      </c>
      <c r="AX372" s="203">
        <v>-105.44</v>
      </c>
      <c r="AY372" s="177">
        <v>0.9</v>
      </c>
      <c r="BA372" s="177" t="s">
        <v>163</v>
      </c>
      <c r="BB372" s="177" t="s">
        <v>25</v>
      </c>
      <c r="BC372" s="177">
        <v>30</v>
      </c>
      <c r="BD372" s="177">
        <v>1</v>
      </c>
      <c r="BE372" s="177">
        <v>60</v>
      </c>
      <c r="BF372" s="177" t="s">
        <v>242</v>
      </c>
      <c r="BG372" s="177">
        <v>60</v>
      </c>
      <c r="BH372" s="201">
        <v>1</v>
      </c>
      <c r="BI372" s="177">
        <v>62500</v>
      </c>
      <c r="BJ372" s="177">
        <v>0.105</v>
      </c>
      <c r="BK372" s="177">
        <v>1.5</v>
      </c>
      <c r="BL372" s="177">
        <v>0.5</v>
      </c>
      <c r="BM372" s="181">
        <f t="shared" si="34"/>
        <v>30</v>
      </c>
      <c r="BN372" s="177">
        <v>2</v>
      </c>
      <c r="BO372" s="177">
        <v>-4</v>
      </c>
      <c r="BP372" s="177">
        <v>4</v>
      </c>
      <c r="BQ372" s="177">
        <v>10</v>
      </c>
      <c r="BR372" s="177" t="s">
        <v>203</v>
      </c>
      <c r="CA372" s="181"/>
      <c r="CH372" s="177">
        <v>99</v>
      </c>
      <c r="CI372" s="202"/>
      <c r="CJ372" s="177">
        <v>1</v>
      </c>
      <c r="CK372" s="177" t="s">
        <v>245</v>
      </c>
      <c r="CL372" s="177">
        <v>250</v>
      </c>
      <c r="CM372" s="201">
        <v>1</v>
      </c>
      <c r="CN372" s="177">
        <v>100</v>
      </c>
      <c r="CO372" s="177">
        <v>0</v>
      </c>
      <c r="CP372" s="177">
        <v>1</v>
      </c>
      <c r="CQ372" s="177">
        <v>1</v>
      </c>
      <c r="CR372" s="204">
        <f t="shared" si="35"/>
        <v>0.2</v>
      </c>
      <c r="CS372" s="177">
        <v>0</v>
      </c>
      <c r="CT372" s="177">
        <v>0</v>
      </c>
      <c r="CU372" s="177">
        <v>0</v>
      </c>
      <c r="CV372" s="177">
        <v>10</v>
      </c>
      <c r="CW372" s="177" t="s">
        <v>203</v>
      </c>
      <c r="DF372" s="204"/>
      <c r="DT372" s="204"/>
      <c r="EA372" s="202"/>
      <c r="EC372" s="179" t="s">
        <v>190</v>
      </c>
      <c r="ED372" s="179"/>
      <c r="EE372" s="179"/>
      <c r="EF372" s="179"/>
      <c r="EG372" s="179"/>
      <c r="EH372" s="179"/>
      <c r="EI372" s="179"/>
      <c r="EL372" s="179"/>
      <c r="EM372" s="179"/>
      <c r="EN372" s="179" t="s">
        <v>92</v>
      </c>
      <c r="EP372" s="177" t="s">
        <v>445</v>
      </c>
      <c r="ES372" s="179"/>
      <c r="ET372" s="179"/>
      <c r="EU372" s="179"/>
      <c r="EV372" s="179"/>
      <c r="EW372" s="179"/>
      <c r="EX372" s="177" t="s">
        <v>159</v>
      </c>
      <c r="EY372" s="177">
        <v>11</v>
      </c>
      <c r="FA372" s="177">
        <v>11</v>
      </c>
      <c r="FC372" s="177">
        <v>0.94372</v>
      </c>
      <c r="FD372" s="177">
        <v>0.94372</v>
      </c>
      <c r="FE372" s="177">
        <v>6.5367999999999997E-3</v>
      </c>
      <c r="FF372" s="177">
        <v>3.2265999999999999</v>
      </c>
      <c r="FG372" s="177">
        <v>201.42080000000001</v>
      </c>
      <c r="FQ372" s="177">
        <v>0.99739999999999995</v>
      </c>
      <c r="FR372" s="177">
        <v>2.1411999999999998E-3</v>
      </c>
      <c r="FS372" s="177">
        <v>4.0319000000000003</v>
      </c>
      <c r="FT372" s="177">
        <v>0.26188</v>
      </c>
      <c r="FU372" s="177">
        <v>0.99739999999999995</v>
      </c>
      <c r="GH372" s="177">
        <v>0</v>
      </c>
      <c r="GI372" s="177">
        <v>0</v>
      </c>
      <c r="GJ372" s="177">
        <v>0</v>
      </c>
      <c r="GK372" s="177">
        <v>0</v>
      </c>
      <c r="GO372" s="202"/>
      <c r="GR372" s="205"/>
      <c r="GS372" s="202"/>
      <c r="GV372" s="180"/>
      <c r="GZ372" s="180"/>
    </row>
    <row r="373" spans="1:208" s="177" customFormat="1" ht="15.95" customHeight="1" x14ac:dyDescent="0.2">
      <c r="A373" s="177" t="s">
        <v>534</v>
      </c>
      <c r="B373" s="177" t="s">
        <v>535</v>
      </c>
      <c r="C373" s="177" t="s">
        <v>16</v>
      </c>
      <c r="D373" s="177" t="s">
        <v>0</v>
      </c>
      <c r="E373" s="177" t="s">
        <v>23</v>
      </c>
      <c r="F373" s="201">
        <v>1</v>
      </c>
      <c r="G373" s="177">
        <v>100</v>
      </c>
      <c r="H373" s="177" t="s">
        <v>14</v>
      </c>
      <c r="I373" s="180" t="s">
        <v>47</v>
      </c>
      <c r="J373" s="177">
        <v>6</v>
      </c>
      <c r="L373" s="177" t="s">
        <v>11</v>
      </c>
      <c r="M373" s="177" t="s">
        <v>170</v>
      </c>
      <c r="O373" s="177" t="s">
        <v>54</v>
      </c>
      <c r="P373" s="177" t="s">
        <v>155</v>
      </c>
      <c r="R373" s="177" t="s">
        <v>156</v>
      </c>
      <c r="U373" s="177" t="s">
        <v>155</v>
      </c>
      <c r="V373" s="177">
        <v>0.5</v>
      </c>
      <c r="X373" s="177" t="s">
        <v>156</v>
      </c>
      <c r="AA373" s="177" t="s">
        <v>42</v>
      </c>
      <c r="AB373" s="177">
        <v>0.93</v>
      </c>
      <c r="AE373" s="177">
        <v>0.1</v>
      </c>
      <c r="AF373" s="177">
        <v>10</v>
      </c>
      <c r="AG373" s="177" t="s">
        <v>566</v>
      </c>
      <c r="AH373" s="177">
        <v>800</v>
      </c>
      <c r="AI373" s="202" t="s">
        <v>538</v>
      </c>
      <c r="AJ373" s="177">
        <v>0</v>
      </c>
      <c r="AO373" s="177">
        <v>1</v>
      </c>
      <c r="AP373" s="177">
        <v>1</v>
      </c>
      <c r="AQ373" s="177">
        <v>2.5</v>
      </c>
      <c r="AS373" s="177" t="s">
        <v>539</v>
      </c>
      <c r="AT373" s="177">
        <v>1</v>
      </c>
      <c r="AU373" s="177" t="s">
        <v>541</v>
      </c>
      <c r="AV373" s="177" t="s">
        <v>188</v>
      </c>
      <c r="AW373" s="177" t="s">
        <v>44</v>
      </c>
      <c r="AX373" s="203">
        <v>-105.44</v>
      </c>
      <c r="AY373" s="177">
        <v>0.9</v>
      </c>
      <c r="BA373" s="177" t="s">
        <v>163</v>
      </c>
      <c r="BB373" s="177" t="s">
        <v>25</v>
      </c>
      <c r="BC373" s="177">
        <v>30</v>
      </c>
      <c r="BD373" s="177">
        <v>1</v>
      </c>
      <c r="BE373" s="177">
        <v>60</v>
      </c>
      <c r="BF373" s="177" t="s">
        <v>242</v>
      </c>
      <c r="BG373" s="177">
        <v>60</v>
      </c>
      <c r="BH373" s="201">
        <v>1</v>
      </c>
      <c r="BI373" s="177">
        <v>62500</v>
      </c>
      <c r="BJ373" s="177">
        <v>0.105</v>
      </c>
      <c r="BK373" s="177">
        <v>1.5</v>
      </c>
      <c r="BL373" s="177">
        <v>0.5</v>
      </c>
      <c r="BM373" s="181">
        <f t="shared" si="34"/>
        <v>30</v>
      </c>
      <c r="BN373" s="177">
        <v>2</v>
      </c>
      <c r="BO373" s="177">
        <v>-4</v>
      </c>
      <c r="BP373" s="177">
        <v>4</v>
      </c>
      <c r="BQ373" s="177">
        <v>10</v>
      </c>
      <c r="BR373" s="177" t="s">
        <v>203</v>
      </c>
      <c r="CA373" s="181"/>
      <c r="CH373" s="177">
        <v>99</v>
      </c>
      <c r="CI373" s="202"/>
      <c r="CJ373" s="177">
        <v>1</v>
      </c>
      <c r="CK373" s="177" t="s">
        <v>245</v>
      </c>
      <c r="CL373" s="177">
        <v>250</v>
      </c>
      <c r="CM373" s="201">
        <v>1</v>
      </c>
      <c r="CN373" s="177">
        <v>100</v>
      </c>
      <c r="CO373" s="177">
        <v>0</v>
      </c>
      <c r="CP373" s="177">
        <v>1</v>
      </c>
      <c r="CQ373" s="177">
        <v>1</v>
      </c>
      <c r="CR373" s="204">
        <f t="shared" si="35"/>
        <v>0.2</v>
      </c>
      <c r="CS373" s="177">
        <v>0</v>
      </c>
      <c r="CT373" s="177">
        <v>0</v>
      </c>
      <c r="CU373" s="177">
        <v>0</v>
      </c>
      <c r="CV373" s="177">
        <v>10</v>
      </c>
      <c r="CW373" s="177" t="s">
        <v>203</v>
      </c>
      <c r="DF373" s="204"/>
      <c r="DT373" s="204"/>
      <c r="EA373" s="202"/>
      <c r="EC373" s="179" t="s">
        <v>190</v>
      </c>
      <c r="ED373" s="179"/>
      <c r="EE373" s="179"/>
      <c r="EF373" s="179"/>
      <c r="EG373" s="179"/>
      <c r="EH373" s="179"/>
      <c r="EI373" s="179"/>
      <c r="EL373" s="179"/>
      <c r="EM373" s="179"/>
      <c r="EN373" s="179" t="s">
        <v>92</v>
      </c>
      <c r="EP373" s="177" t="s">
        <v>445</v>
      </c>
      <c r="ES373" s="179"/>
      <c r="ET373" s="179"/>
      <c r="EU373" s="179"/>
      <c r="EV373" s="179"/>
      <c r="EW373" s="179"/>
      <c r="EX373" s="177" t="s">
        <v>159</v>
      </c>
      <c r="EY373" s="177">
        <v>9</v>
      </c>
      <c r="FA373" s="177">
        <v>9</v>
      </c>
      <c r="FC373" s="177">
        <v>0.92196</v>
      </c>
      <c r="FD373" s="177">
        <v>0.92196</v>
      </c>
      <c r="FE373" s="177">
        <v>3.8487999999999999E-3</v>
      </c>
      <c r="FF373" s="177">
        <v>3.2482000000000002</v>
      </c>
      <c r="FG373" s="177">
        <v>194.4093</v>
      </c>
      <c r="FQ373" s="177">
        <v>1</v>
      </c>
      <c r="FR373" s="206">
        <v>1.3699E-5</v>
      </c>
      <c r="FS373" s="177">
        <v>4.0213000000000001</v>
      </c>
      <c r="FT373" s="177">
        <v>0.26232</v>
      </c>
      <c r="FU373" s="177">
        <v>1</v>
      </c>
      <c r="GH373" s="177">
        <v>0</v>
      </c>
      <c r="GI373" s="177">
        <v>0</v>
      </c>
      <c r="GJ373" s="177">
        <v>0</v>
      </c>
      <c r="GK373" s="177">
        <v>0</v>
      </c>
      <c r="GO373" s="202"/>
      <c r="GR373" s="205"/>
      <c r="GS373" s="202"/>
      <c r="GV373" s="180"/>
      <c r="GZ373" s="180"/>
    </row>
    <row r="374" spans="1:208" s="177" customFormat="1" ht="15.95" customHeight="1" x14ac:dyDescent="0.2">
      <c r="A374" s="177" t="s">
        <v>534</v>
      </c>
      <c r="B374" s="177" t="s">
        <v>535</v>
      </c>
      <c r="C374" s="177" t="s">
        <v>16</v>
      </c>
      <c r="D374" s="177" t="s">
        <v>21</v>
      </c>
      <c r="E374" s="177" t="s">
        <v>23</v>
      </c>
      <c r="F374" s="201">
        <v>1</v>
      </c>
      <c r="G374" s="177">
        <v>100</v>
      </c>
      <c r="H374" s="177" t="s">
        <v>14</v>
      </c>
      <c r="I374" s="180" t="s">
        <v>50</v>
      </c>
      <c r="J374" s="177">
        <v>6</v>
      </c>
      <c r="L374" s="177" t="s">
        <v>11</v>
      </c>
      <c r="M374" s="177" t="s">
        <v>170</v>
      </c>
      <c r="O374" s="177" t="s">
        <v>54</v>
      </c>
      <c r="P374" s="177" t="s">
        <v>155</v>
      </c>
      <c r="R374" s="177" t="s">
        <v>156</v>
      </c>
      <c r="U374" s="177" t="s">
        <v>155</v>
      </c>
      <c r="V374" s="177">
        <v>0.5</v>
      </c>
      <c r="X374" s="177" t="s">
        <v>156</v>
      </c>
      <c r="AA374" s="177" t="s">
        <v>42</v>
      </c>
      <c r="AB374" s="177">
        <v>0.93</v>
      </c>
      <c r="AE374" s="177">
        <v>0.1</v>
      </c>
      <c r="AF374" s="177">
        <v>10</v>
      </c>
      <c r="AG374" s="177" t="s">
        <v>566</v>
      </c>
      <c r="AH374" s="177">
        <v>800</v>
      </c>
      <c r="AI374" s="202" t="s">
        <v>538</v>
      </c>
      <c r="AJ374" s="177">
        <v>0</v>
      </c>
      <c r="AO374" s="177">
        <v>1</v>
      </c>
      <c r="AP374" s="177">
        <v>1</v>
      </c>
      <c r="AQ374" s="177">
        <v>2.5</v>
      </c>
      <c r="AS374" s="177" t="s">
        <v>539</v>
      </c>
      <c r="AT374" s="177">
        <v>1</v>
      </c>
      <c r="AU374" s="177" t="s">
        <v>541</v>
      </c>
      <c r="AV374" s="177" t="s">
        <v>188</v>
      </c>
      <c r="AW374" s="177" t="s">
        <v>44</v>
      </c>
      <c r="AX374" s="203">
        <v>-105.44</v>
      </c>
      <c r="AY374" s="177">
        <v>0.9</v>
      </c>
      <c r="BA374" s="177" t="s">
        <v>163</v>
      </c>
      <c r="BB374" s="177" t="s">
        <v>25</v>
      </c>
      <c r="BC374" s="177">
        <v>30</v>
      </c>
      <c r="BD374" s="177">
        <v>1</v>
      </c>
      <c r="BE374" s="177">
        <v>60</v>
      </c>
      <c r="BF374" s="177" t="s">
        <v>242</v>
      </c>
      <c r="BG374" s="177">
        <v>60</v>
      </c>
      <c r="BH374" s="201">
        <v>1</v>
      </c>
      <c r="BI374" s="177">
        <v>62500</v>
      </c>
      <c r="BJ374" s="177">
        <v>0.105</v>
      </c>
      <c r="BK374" s="177">
        <v>1.5</v>
      </c>
      <c r="BL374" s="177">
        <v>0.5</v>
      </c>
      <c r="BM374" s="181">
        <f t="shared" si="34"/>
        <v>30</v>
      </c>
      <c r="BN374" s="177">
        <v>2</v>
      </c>
      <c r="BO374" s="177">
        <v>-4</v>
      </c>
      <c r="BP374" s="177">
        <v>4</v>
      </c>
      <c r="BQ374" s="177">
        <v>10</v>
      </c>
      <c r="BR374" s="177" t="s">
        <v>203</v>
      </c>
      <c r="CA374" s="181"/>
      <c r="CH374" s="177">
        <v>99</v>
      </c>
      <c r="CI374" s="202"/>
      <c r="CJ374" s="177">
        <v>1</v>
      </c>
      <c r="CK374" s="177" t="s">
        <v>245</v>
      </c>
      <c r="CL374" s="177">
        <v>250</v>
      </c>
      <c r="CM374" s="201">
        <v>1</v>
      </c>
      <c r="CN374" s="177">
        <v>100</v>
      </c>
      <c r="CO374" s="177">
        <v>0</v>
      </c>
      <c r="CP374" s="177">
        <v>1</v>
      </c>
      <c r="CQ374" s="177">
        <v>1</v>
      </c>
      <c r="CR374" s="204">
        <f t="shared" si="35"/>
        <v>0.2</v>
      </c>
      <c r="CS374" s="177">
        <v>0</v>
      </c>
      <c r="CT374" s="177">
        <v>0</v>
      </c>
      <c r="CU374" s="177">
        <v>0</v>
      </c>
      <c r="CV374" s="177">
        <v>10</v>
      </c>
      <c r="CW374" s="177" t="s">
        <v>203</v>
      </c>
      <c r="DF374" s="204"/>
      <c r="DT374" s="204"/>
      <c r="EA374" s="202"/>
      <c r="EC374" s="179" t="s">
        <v>190</v>
      </c>
      <c r="ED374" s="179"/>
      <c r="EE374" s="179"/>
      <c r="EF374" s="179"/>
      <c r="EG374" s="179"/>
      <c r="EH374" s="179"/>
      <c r="EI374" s="179"/>
      <c r="EL374" s="179"/>
      <c r="EM374" s="179"/>
      <c r="EN374" s="179" t="s">
        <v>92</v>
      </c>
      <c r="EP374" s="177" t="s">
        <v>445</v>
      </c>
      <c r="ES374" s="179"/>
      <c r="ET374" s="179"/>
      <c r="EU374" s="179"/>
      <c r="EV374" s="179"/>
      <c r="EW374" s="179"/>
      <c r="EX374" s="177" t="s">
        <v>159</v>
      </c>
      <c r="EY374" s="177">
        <v>4</v>
      </c>
      <c r="FA374" s="177">
        <v>4</v>
      </c>
      <c r="FC374" s="177">
        <v>0.93367</v>
      </c>
      <c r="FD374" s="177">
        <v>0.93706999999999996</v>
      </c>
      <c r="FE374" s="177">
        <v>1.8180000000000002E-2</v>
      </c>
      <c r="FF374" s="177">
        <v>2.5638999999999998</v>
      </c>
      <c r="FG374" s="177">
        <v>270.67520000000002</v>
      </c>
      <c r="FQ374" s="177">
        <v>0.93877999999999995</v>
      </c>
      <c r="FR374" s="177">
        <v>4.2528000000000003E-2</v>
      </c>
      <c r="FS374" s="177">
        <v>4.2126999999999999</v>
      </c>
      <c r="FT374" s="177">
        <v>0.25358999999999998</v>
      </c>
      <c r="FU374" s="177">
        <v>0.93877999999999995</v>
      </c>
      <c r="GH374" s="177">
        <v>0</v>
      </c>
      <c r="GI374" s="177">
        <v>0</v>
      </c>
      <c r="GJ374" s="177">
        <v>0</v>
      </c>
      <c r="GK374" s="177">
        <v>0</v>
      </c>
      <c r="GO374" s="202"/>
      <c r="GR374" s="205"/>
      <c r="GS374" s="202"/>
      <c r="GV374" s="180"/>
      <c r="GZ374" s="180"/>
    </row>
    <row r="375" spans="1:208" s="177" customFormat="1" ht="15.95" customHeight="1" x14ac:dyDescent="0.2">
      <c r="A375" s="177" t="s">
        <v>534</v>
      </c>
      <c r="B375" s="177" t="s">
        <v>535</v>
      </c>
      <c r="C375" s="177" t="s">
        <v>16</v>
      </c>
      <c r="D375" s="177" t="s">
        <v>22</v>
      </c>
      <c r="E375" s="177" t="s">
        <v>23</v>
      </c>
      <c r="F375" s="201">
        <v>1</v>
      </c>
      <c r="G375" s="177">
        <v>100</v>
      </c>
      <c r="H375" s="177" t="s">
        <v>14</v>
      </c>
      <c r="I375" s="180" t="s">
        <v>50</v>
      </c>
      <c r="J375" s="177">
        <v>6</v>
      </c>
      <c r="L375" s="177" t="s">
        <v>11</v>
      </c>
      <c r="M375" s="177" t="s">
        <v>170</v>
      </c>
      <c r="O375" s="177" t="s">
        <v>54</v>
      </c>
      <c r="P375" s="177" t="s">
        <v>155</v>
      </c>
      <c r="R375" s="177" t="s">
        <v>156</v>
      </c>
      <c r="U375" s="177" t="s">
        <v>155</v>
      </c>
      <c r="V375" s="177">
        <v>0.5</v>
      </c>
      <c r="X375" s="177" t="s">
        <v>156</v>
      </c>
      <c r="AA375" s="177" t="s">
        <v>42</v>
      </c>
      <c r="AB375" s="177">
        <v>0.93</v>
      </c>
      <c r="AE375" s="177">
        <v>0.1</v>
      </c>
      <c r="AF375" s="177">
        <v>10</v>
      </c>
      <c r="AG375" s="177" t="s">
        <v>566</v>
      </c>
      <c r="AH375" s="177">
        <v>800</v>
      </c>
      <c r="AI375" s="202" t="s">
        <v>538</v>
      </c>
      <c r="AJ375" s="177">
        <v>0</v>
      </c>
      <c r="AO375" s="177">
        <v>1</v>
      </c>
      <c r="AP375" s="177">
        <v>1</v>
      </c>
      <c r="AQ375" s="177">
        <v>2.5</v>
      </c>
      <c r="AS375" s="177" t="s">
        <v>539</v>
      </c>
      <c r="AT375" s="177">
        <v>1</v>
      </c>
      <c r="AU375" s="177" t="s">
        <v>541</v>
      </c>
      <c r="AV375" s="177" t="s">
        <v>188</v>
      </c>
      <c r="AW375" s="177" t="s">
        <v>44</v>
      </c>
      <c r="AX375" s="203">
        <v>-105.44</v>
      </c>
      <c r="AY375" s="177">
        <v>0.9</v>
      </c>
      <c r="BA375" s="177" t="s">
        <v>163</v>
      </c>
      <c r="BB375" s="177" t="s">
        <v>348</v>
      </c>
      <c r="BC375" s="177">
        <v>30</v>
      </c>
      <c r="BD375" s="177">
        <v>1</v>
      </c>
      <c r="BE375" s="177">
        <v>60</v>
      </c>
      <c r="BF375" s="177" t="s">
        <v>242</v>
      </c>
      <c r="BG375" s="177">
        <v>60</v>
      </c>
      <c r="BH375" s="201">
        <v>1</v>
      </c>
      <c r="BI375" s="177">
        <v>62500</v>
      </c>
      <c r="BJ375" s="177">
        <v>0.105</v>
      </c>
      <c r="BK375" s="177">
        <v>1.5</v>
      </c>
      <c r="BL375" s="177">
        <v>0.5</v>
      </c>
      <c r="BM375" s="181">
        <f t="shared" si="34"/>
        <v>30</v>
      </c>
      <c r="BN375" s="177">
        <v>2</v>
      </c>
      <c r="BO375" s="177">
        <v>-4</v>
      </c>
      <c r="BP375" s="177">
        <v>4</v>
      </c>
      <c r="BQ375" s="177">
        <v>10</v>
      </c>
      <c r="BR375" s="177" t="s">
        <v>203</v>
      </c>
      <c r="CA375" s="181"/>
      <c r="CH375" s="177">
        <v>99</v>
      </c>
      <c r="CI375" s="202"/>
      <c r="CJ375" s="177">
        <v>1</v>
      </c>
      <c r="CK375" s="177" t="s">
        <v>245</v>
      </c>
      <c r="CL375" s="177">
        <v>250</v>
      </c>
      <c r="CM375" s="201">
        <v>1</v>
      </c>
      <c r="CN375" s="177">
        <v>100</v>
      </c>
      <c r="CO375" s="177">
        <v>0</v>
      </c>
      <c r="CP375" s="177">
        <v>1</v>
      </c>
      <c r="CQ375" s="177">
        <v>1</v>
      </c>
      <c r="CR375" s="204">
        <f t="shared" si="35"/>
        <v>0.2</v>
      </c>
      <c r="CS375" s="177">
        <v>0</v>
      </c>
      <c r="CT375" s="177">
        <v>0</v>
      </c>
      <c r="CU375" s="177">
        <v>0</v>
      </c>
      <c r="CV375" s="177">
        <v>10</v>
      </c>
      <c r="CW375" s="177" t="s">
        <v>203</v>
      </c>
      <c r="DF375" s="204"/>
      <c r="DT375" s="204"/>
      <c r="EA375" s="202"/>
      <c r="EC375" s="179" t="s">
        <v>190</v>
      </c>
      <c r="ED375" s="179"/>
      <c r="EE375" s="179"/>
      <c r="EF375" s="179"/>
      <c r="EG375" s="179"/>
      <c r="EH375" s="179"/>
      <c r="EI375" s="179"/>
      <c r="EL375" s="179"/>
      <c r="EM375" s="179"/>
      <c r="EN375" s="179" t="s">
        <v>92</v>
      </c>
      <c r="EP375" s="177" t="s">
        <v>445</v>
      </c>
      <c r="ES375" s="179"/>
      <c r="ET375" s="179"/>
      <c r="EU375" s="179"/>
      <c r="EV375" s="179"/>
      <c r="EW375" s="179"/>
      <c r="EX375" s="177" t="s">
        <v>159</v>
      </c>
      <c r="EY375" s="177">
        <v>15</v>
      </c>
      <c r="FA375" s="177">
        <v>15</v>
      </c>
      <c r="FC375" s="177">
        <v>0.91937000000000002</v>
      </c>
      <c r="FD375" s="177">
        <v>0.91937000000000002</v>
      </c>
      <c r="FE375" s="177">
        <v>1.2296E-2</v>
      </c>
      <c r="FF375" s="177">
        <v>4.6410999999999998</v>
      </c>
      <c r="FG375" s="177">
        <v>150.20099999999999</v>
      </c>
      <c r="FQ375" s="177">
        <v>0.99873000000000001</v>
      </c>
      <c r="FR375" s="177">
        <v>1.1156E-3</v>
      </c>
      <c r="FS375" s="177">
        <v>4.0286999999999997</v>
      </c>
      <c r="FT375" s="177">
        <v>0.26216</v>
      </c>
      <c r="FU375" s="177">
        <v>0.99873000000000001</v>
      </c>
      <c r="GH375" s="177">
        <v>0</v>
      </c>
      <c r="GI375" s="177">
        <v>0</v>
      </c>
      <c r="GJ375" s="177">
        <v>0</v>
      </c>
      <c r="GK375" s="177">
        <v>0</v>
      </c>
      <c r="GO375" s="202"/>
      <c r="GR375" s="205"/>
      <c r="GS375" s="202"/>
      <c r="GV375" s="180"/>
      <c r="GZ375" s="180"/>
    </row>
    <row r="376" spans="1:208" s="177" customFormat="1" ht="15.95" customHeight="1" x14ac:dyDescent="0.2">
      <c r="A376" s="177" t="s">
        <v>534</v>
      </c>
      <c r="B376" s="177" t="s">
        <v>535</v>
      </c>
      <c r="C376" s="177" t="s">
        <v>16</v>
      </c>
      <c r="D376" s="177" t="s">
        <v>0</v>
      </c>
      <c r="E376" s="177" t="s">
        <v>23</v>
      </c>
      <c r="F376" s="201">
        <v>1</v>
      </c>
      <c r="G376" s="177">
        <v>100</v>
      </c>
      <c r="H376" s="177" t="s">
        <v>14</v>
      </c>
      <c r="I376" s="180" t="s">
        <v>47</v>
      </c>
      <c r="J376" s="177">
        <v>6</v>
      </c>
      <c r="L376" s="177" t="s">
        <v>11</v>
      </c>
      <c r="M376" s="177" t="s">
        <v>170</v>
      </c>
      <c r="O376" s="177" t="s">
        <v>54</v>
      </c>
      <c r="P376" s="177" t="s">
        <v>155</v>
      </c>
      <c r="R376" s="177" t="s">
        <v>156</v>
      </c>
      <c r="U376" s="177" t="s">
        <v>155</v>
      </c>
      <c r="V376" s="177">
        <v>0.5</v>
      </c>
      <c r="X376" s="177" t="s">
        <v>156</v>
      </c>
      <c r="AA376" s="177" t="s">
        <v>42</v>
      </c>
      <c r="AB376" s="177">
        <v>0.93</v>
      </c>
      <c r="AE376" s="177">
        <v>0.1</v>
      </c>
      <c r="AF376" s="177">
        <v>10</v>
      </c>
      <c r="AG376" s="177" t="s">
        <v>566</v>
      </c>
      <c r="AH376" s="177">
        <v>800</v>
      </c>
      <c r="AI376" s="202" t="s">
        <v>538</v>
      </c>
      <c r="AJ376" s="177">
        <v>0</v>
      </c>
      <c r="AO376" s="177">
        <v>1</v>
      </c>
      <c r="AP376" s="177">
        <v>1</v>
      </c>
      <c r="AQ376" s="177">
        <v>2.5</v>
      </c>
      <c r="AS376" s="177" t="s">
        <v>539</v>
      </c>
      <c r="AT376" s="177">
        <v>1</v>
      </c>
      <c r="AU376" s="177" t="s">
        <v>541</v>
      </c>
      <c r="AV376" s="177" t="s">
        <v>188</v>
      </c>
      <c r="AW376" s="177" t="s">
        <v>44</v>
      </c>
      <c r="AX376" s="203">
        <v>-105.44</v>
      </c>
      <c r="AY376" s="177">
        <v>0.9</v>
      </c>
      <c r="BA376" s="177" t="s">
        <v>163</v>
      </c>
      <c r="BB376" s="177" t="s">
        <v>348</v>
      </c>
      <c r="BC376" s="177">
        <v>30</v>
      </c>
      <c r="BD376" s="177">
        <v>1</v>
      </c>
      <c r="BE376" s="177">
        <v>60</v>
      </c>
      <c r="BF376" s="177" t="s">
        <v>242</v>
      </c>
      <c r="BG376" s="177">
        <v>60</v>
      </c>
      <c r="BH376" s="201">
        <v>1</v>
      </c>
      <c r="BI376" s="177">
        <v>62500</v>
      </c>
      <c r="BJ376" s="177">
        <v>0.105</v>
      </c>
      <c r="BK376" s="177">
        <v>1.5</v>
      </c>
      <c r="BL376" s="177">
        <v>0.5</v>
      </c>
      <c r="BM376" s="181">
        <f t="shared" si="34"/>
        <v>30</v>
      </c>
      <c r="BN376" s="177">
        <v>2</v>
      </c>
      <c r="BO376" s="177">
        <v>-4</v>
      </c>
      <c r="BP376" s="177">
        <v>4</v>
      </c>
      <c r="BQ376" s="177">
        <v>10</v>
      </c>
      <c r="BR376" s="177" t="s">
        <v>203</v>
      </c>
      <c r="CA376" s="181"/>
      <c r="CH376" s="177">
        <v>99</v>
      </c>
      <c r="CI376" s="202"/>
      <c r="CJ376" s="177">
        <v>1</v>
      </c>
      <c r="CK376" s="177" t="s">
        <v>245</v>
      </c>
      <c r="CL376" s="177">
        <v>250</v>
      </c>
      <c r="CM376" s="201">
        <v>1</v>
      </c>
      <c r="CN376" s="177">
        <v>100</v>
      </c>
      <c r="CO376" s="177">
        <v>0</v>
      </c>
      <c r="CP376" s="177">
        <v>1</v>
      </c>
      <c r="CQ376" s="177">
        <v>1</v>
      </c>
      <c r="CR376" s="204">
        <f t="shared" si="35"/>
        <v>0.2</v>
      </c>
      <c r="CS376" s="177">
        <v>0</v>
      </c>
      <c r="CT376" s="177">
        <v>0</v>
      </c>
      <c r="CU376" s="177">
        <v>0</v>
      </c>
      <c r="CV376" s="177">
        <v>10</v>
      </c>
      <c r="CW376" s="177" t="s">
        <v>203</v>
      </c>
      <c r="DF376" s="204"/>
      <c r="DT376" s="204"/>
      <c r="EA376" s="202"/>
      <c r="EC376" s="179" t="s">
        <v>190</v>
      </c>
      <c r="ED376" s="179"/>
      <c r="EE376" s="179"/>
      <c r="EF376" s="179"/>
      <c r="EG376" s="179"/>
      <c r="EH376" s="179"/>
      <c r="EI376" s="179"/>
      <c r="EL376" s="179"/>
      <c r="EM376" s="179"/>
      <c r="EN376" s="179" t="s">
        <v>92</v>
      </c>
      <c r="EP376" s="177" t="s">
        <v>445</v>
      </c>
      <c r="ES376" s="179"/>
      <c r="ET376" s="179"/>
      <c r="EU376" s="179"/>
      <c r="EV376" s="179"/>
      <c r="EW376" s="179"/>
      <c r="EX376" s="177" t="s">
        <v>159</v>
      </c>
      <c r="EY376" s="177">
        <v>11</v>
      </c>
      <c r="FA376" s="177">
        <v>11</v>
      </c>
      <c r="FC376" s="177">
        <v>0.91969999999999996</v>
      </c>
      <c r="FD376" s="177">
        <v>0.91969999999999996</v>
      </c>
      <c r="FE376" s="177">
        <v>4.5561000000000004E-3</v>
      </c>
      <c r="FF376" s="177">
        <v>4.1772999999999998</v>
      </c>
      <c r="FG376" s="177">
        <v>158.70310000000001</v>
      </c>
      <c r="FQ376" s="177">
        <v>1</v>
      </c>
      <c r="FR376" s="206">
        <v>2.0687999999999999E-5</v>
      </c>
      <c r="FS376" s="177">
        <v>4.0217999999999998</v>
      </c>
      <c r="FT376" s="177">
        <v>0.26228000000000001</v>
      </c>
      <c r="FU376" s="177">
        <v>1</v>
      </c>
      <c r="GH376" s="177">
        <v>0</v>
      </c>
      <c r="GI376" s="177">
        <v>0</v>
      </c>
      <c r="GJ376" s="177">
        <v>0</v>
      </c>
      <c r="GK376" s="177">
        <v>0</v>
      </c>
      <c r="GO376" s="202"/>
      <c r="GR376" s="205"/>
      <c r="GS376" s="202"/>
      <c r="GV376" s="180"/>
      <c r="GZ376" s="180"/>
    </row>
    <row r="377" spans="1:208" s="177" customFormat="1" ht="15.95" customHeight="1" x14ac:dyDescent="0.2">
      <c r="A377" s="177" t="s">
        <v>534</v>
      </c>
      <c r="B377" s="177" t="s">
        <v>535</v>
      </c>
      <c r="C377" s="177" t="s">
        <v>16</v>
      </c>
      <c r="D377" s="177" t="s">
        <v>21</v>
      </c>
      <c r="E377" s="177" t="s">
        <v>23</v>
      </c>
      <c r="F377" s="201">
        <v>1</v>
      </c>
      <c r="G377" s="177">
        <v>100</v>
      </c>
      <c r="H377" s="177" t="s">
        <v>14</v>
      </c>
      <c r="I377" s="180" t="s">
        <v>50</v>
      </c>
      <c r="J377" s="177">
        <v>6</v>
      </c>
      <c r="L377" s="177" t="s">
        <v>11</v>
      </c>
      <c r="M377" s="177" t="s">
        <v>170</v>
      </c>
      <c r="O377" s="177" t="s">
        <v>54</v>
      </c>
      <c r="P377" s="177" t="s">
        <v>155</v>
      </c>
      <c r="R377" s="177" t="s">
        <v>156</v>
      </c>
      <c r="U377" s="177" t="s">
        <v>155</v>
      </c>
      <c r="V377" s="177">
        <v>0.5</v>
      </c>
      <c r="X377" s="177" t="s">
        <v>156</v>
      </c>
      <c r="AA377" s="177" t="s">
        <v>42</v>
      </c>
      <c r="AB377" s="177">
        <v>0.93</v>
      </c>
      <c r="AE377" s="177">
        <v>0.1</v>
      </c>
      <c r="AF377" s="177">
        <v>10</v>
      </c>
      <c r="AG377" s="177" t="s">
        <v>566</v>
      </c>
      <c r="AH377" s="177">
        <v>800</v>
      </c>
      <c r="AI377" s="202" t="s">
        <v>538</v>
      </c>
      <c r="AJ377" s="177">
        <v>0</v>
      </c>
      <c r="AO377" s="177">
        <v>1</v>
      </c>
      <c r="AP377" s="177">
        <v>1</v>
      </c>
      <c r="AQ377" s="177">
        <v>2.5</v>
      </c>
      <c r="AS377" s="177" t="s">
        <v>539</v>
      </c>
      <c r="AT377" s="177">
        <v>1</v>
      </c>
      <c r="AU377" s="177" t="s">
        <v>541</v>
      </c>
      <c r="AV377" s="177" t="s">
        <v>188</v>
      </c>
      <c r="AW377" s="177" t="s">
        <v>44</v>
      </c>
      <c r="AX377" s="203">
        <v>-105.44</v>
      </c>
      <c r="AY377" s="177">
        <v>0.9</v>
      </c>
      <c r="BA377" s="177" t="s">
        <v>163</v>
      </c>
      <c r="BB377" s="177" t="s">
        <v>348</v>
      </c>
      <c r="BC377" s="177">
        <v>30</v>
      </c>
      <c r="BD377" s="177">
        <v>1</v>
      </c>
      <c r="BE377" s="177">
        <v>60</v>
      </c>
      <c r="BF377" s="177" t="s">
        <v>242</v>
      </c>
      <c r="BG377" s="177">
        <v>60</v>
      </c>
      <c r="BH377" s="201">
        <v>1</v>
      </c>
      <c r="BI377" s="177">
        <v>62500</v>
      </c>
      <c r="BJ377" s="177">
        <v>0.105</v>
      </c>
      <c r="BK377" s="177">
        <v>1.5</v>
      </c>
      <c r="BL377" s="177">
        <v>0.5</v>
      </c>
      <c r="BM377" s="181">
        <f t="shared" si="34"/>
        <v>30</v>
      </c>
      <c r="BN377" s="177">
        <v>2</v>
      </c>
      <c r="BO377" s="177">
        <v>-4</v>
      </c>
      <c r="BP377" s="177">
        <v>4</v>
      </c>
      <c r="BQ377" s="177">
        <v>10</v>
      </c>
      <c r="BR377" s="177" t="s">
        <v>203</v>
      </c>
      <c r="CA377" s="181"/>
      <c r="CH377" s="177">
        <v>99</v>
      </c>
      <c r="CI377" s="202"/>
      <c r="CJ377" s="177">
        <v>1</v>
      </c>
      <c r="CK377" s="177" t="s">
        <v>245</v>
      </c>
      <c r="CL377" s="177">
        <v>250</v>
      </c>
      <c r="CM377" s="201">
        <v>1</v>
      </c>
      <c r="CN377" s="177">
        <v>100</v>
      </c>
      <c r="CO377" s="177">
        <v>0</v>
      </c>
      <c r="CP377" s="177">
        <v>1</v>
      </c>
      <c r="CQ377" s="177">
        <v>1</v>
      </c>
      <c r="CR377" s="204">
        <f t="shared" si="35"/>
        <v>0.2</v>
      </c>
      <c r="CS377" s="177">
        <v>0</v>
      </c>
      <c r="CT377" s="177">
        <v>0</v>
      </c>
      <c r="CU377" s="177">
        <v>0</v>
      </c>
      <c r="CV377" s="177">
        <v>10</v>
      </c>
      <c r="CW377" s="177" t="s">
        <v>203</v>
      </c>
      <c r="DF377" s="204"/>
      <c r="DT377" s="204"/>
      <c r="EA377" s="202"/>
      <c r="EC377" s="179" t="s">
        <v>190</v>
      </c>
      <c r="ED377" s="179"/>
      <c r="EE377" s="179"/>
      <c r="EF377" s="179"/>
      <c r="EG377" s="179"/>
      <c r="EH377" s="179"/>
      <c r="EI377" s="179"/>
      <c r="EL377" s="179"/>
      <c r="EM377" s="179"/>
      <c r="EN377" s="179" t="s">
        <v>92</v>
      </c>
      <c r="EP377" s="177" t="s">
        <v>445</v>
      </c>
      <c r="ES377" s="179"/>
      <c r="ET377" s="179"/>
      <c r="EU377" s="179"/>
      <c r="EV377" s="179"/>
      <c r="EW377" s="179"/>
      <c r="EX377" s="177" t="s">
        <v>159</v>
      </c>
      <c r="EY377" s="177">
        <v>6</v>
      </c>
      <c r="FA377" s="177">
        <v>6</v>
      </c>
      <c r="FC377" s="177">
        <v>0.91610000000000003</v>
      </c>
      <c r="FD377" s="177">
        <v>0.92403999999999997</v>
      </c>
      <c r="FE377" s="177">
        <v>2.6929000000000002E-2</v>
      </c>
      <c r="FF377" s="177">
        <v>3.3675000000000002</v>
      </c>
      <c r="FG377" s="177">
        <v>229.10839999999999</v>
      </c>
      <c r="FQ377" s="177">
        <v>0.92971000000000004</v>
      </c>
      <c r="FR377" s="177">
        <v>4.8550999999999997E-2</v>
      </c>
      <c r="FS377" s="177">
        <v>4.2832999999999997</v>
      </c>
      <c r="FT377" s="177">
        <v>0.25067</v>
      </c>
      <c r="FU377" s="177">
        <v>0.92971000000000004</v>
      </c>
      <c r="GH377" s="177">
        <v>0</v>
      </c>
      <c r="GI377" s="177">
        <v>0</v>
      </c>
      <c r="GJ377" s="177">
        <v>0</v>
      </c>
      <c r="GK377" s="177">
        <v>0</v>
      </c>
      <c r="GO377" s="202"/>
      <c r="GR377" s="205"/>
      <c r="GS377" s="202"/>
      <c r="GV377" s="180"/>
      <c r="GZ377" s="180"/>
    </row>
    <row r="378" spans="1:208" s="177" customFormat="1" ht="15.95" customHeight="1" x14ac:dyDescent="0.2">
      <c r="A378" s="177" t="s">
        <v>534</v>
      </c>
      <c r="B378" s="177" t="s">
        <v>535</v>
      </c>
      <c r="C378" s="177" t="s">
        <v>16</v>
      </c>
      <c r="D378" s="177" t="s">
        <v>22</v>
      </c>
      <c r="E378" s="177" t="s">
        <v>23</v>
      </c>
      <c r="F378" s="201">
        <v>1</v>
      </c>
      <c r="G378" s="177">
        <v>100</v>
      </c>
      <c r="H378" s="177" t="s">
        <v>14</v>
      </c>
      <c r="I378" s="180" t="s">
        <v>50</v>
      </c>
      <c r="J378" s="177">
        <v>6</v>
      </c>
      <c r="L378" s="177" t="s">
        <v>11</v>
      </c>
      <c r="M378" s="177" t="s">
        <v>170</v>
      </c>
      <c r="O378" s="177" t="s">
        <v>54</v>
      </c>
      <c r="P378" s="177" t="s">
        <v>155</v>
      </c>
      <c r="R378" s="177" t="s">
        <v>156</v>
      </c>
      <c r="U378" s="177" t="s">
        <v>155</v>
      </c>
      <c r="V378" s="177">
        <v>0.5</v>
      </c>
      <c r="X378" s="177" t="s">
        <v>156</v>
      </c>
      <c r="AA378" s="177" t="s">
        <v>42</v>
      </c>
      <c r="AB378" s="177">
        <v>0.93</v>
      </c>
      <c r="AE378" s="177">
        <v>0.1</v>
      </c>
      <c r="AF378" s="177">
        <v>10</v>
      </c>
      <c r="AG378" s="177" t="s">
        <v>566</v>
      </c>
      <c r="AH378" s="177">
        <v>800</v>
      </c>
      <c r="AI378" s="202" t="s">
        <v>538</v>
      </c>
      <c r="AJ378" s="177">
        <v>0</v>
      </c>
      <c r="AO378" s="177">
        <v>1</v>
      </c>
      <c r="AP378" s="177">
        <v>1</v>
      </c>
      <c r="AQ378" s="177">
        <v>2.5</v>
      </c>
      <c r="AS378" s="177" t="s">
        <v>539</v>
      </c>
      <c r="AT378" s="177">
        <v>1</v>
      </c>
      <c r="AU378" s="177" t="s">
        <v>541</v>
      </c>
      <c r="AV378" s="177" t="s">
        <v>188</v>
      </c>
      <c r="AW378" s="177" t="s">
        <v>44</v>
      </c>
      <c r="AX378" s="203">
        <v>-105.44</v>
      </c>
      <c r="AY378" s="177">
        <v>0.9</v>
      </c>
      <c r="BA378" s="177" t="s">
        <v>163</v>
      </c>
      <c r="BB378" s="177" t="s">
        <v>24</v>
      </c>
      <c r="BC378" s="177">
        <v>30</v>
      </c>
      <c r="BD378" s="177">
        <v>1</v>
      </c>
      <c r="BE378" s="177">
        <v>60</v>
      </c>
      <c r="BF378" s="177" t="s">
        <v>242</v>
      </c>
      <c r="BG378" s="177">
        <v>60</v>
      </c>
      <c r="BH378" s="201">
        <v>1</v>
      </c>
      <c r="BI378" s="177">
        <v>62500</v>
      </c>
      <c r="BJ378" s="177">
        <v>0.105</v>
      </c>
      <c r="BK378" s="177">
        <v>1.5</v>
      </c>
      <c r="BL378" s="177">
        <v>0.5</v>
      </c>
      <c r="BM378" s="181">
        <f t="shared" si="34"/>
        <v>30</v>
      </c>
      <c r="BN378" s="177">
        <v>2</v>
      </c>
      <c r="BO378" s="177">
        <v>-4</v>
      </c>
      <c r="BP378" s="177">
        <v>4</v>
      </c>
      <c r="BQ378" s="177">
        <v>10</v>
      </c>
      <c r="BR378" s="177" t="s">
        <v>203</v>
      </c>
      <c r="CA378" s="181"/>
      <c r="CH378" s="177">
        <v>99</v>
      </c>
      <c r="CI378" s="202"/>
      <c r="CJ378" s="177">
        <v>2</v>
      </c>
      <c r="CK378" s="177" t="s">
        <v>245</v>
      </c>
      <c r="CL378" s="177">
        <v>250</v>
      </c>
      <c r="CM378" s="201">
        <v>1</v>
      </c>
      <c r="CN378" s="177">
        <v>100</v>
      </c>
      <c r="CO378" s="177">
        <v>0</v>
      </c>
      <c r="CP378" s="177">
        <v>1</v>
      </c>
      <c r="CQ378" s="177">
        <v>1</v>
      </c>
      <c r="CR378" s="204">
        <f t="shared" si="35"/>
        <v>0.2</v>
      </c>
      <c r="CS378" s="177">
        <v>0</v>
      </c>
      <c r="CT378" s="177">
        <v>0</v>
      </c>
      <c r="CU378" s="177">
        <v>0</v>
      </c>
      <c r="CV378" s="177">
        <v>10</v>
      </c>
      <c r="CW378" s="177" t="s">
        <v>203</v>
      </c>
      <c r="CY378" s="177" t="s">
        <v>248</v>
      </c>
      <c r="CZ378" s="177">
        <v>60</v>
      </c>
      <c r="DA378" s="177">
        <v>1</v>
      </c>
      <c r="DB378" s="177">
        <v>20833</v>
      </c>
      <c r="DC378" s="177">
        <v>0.105</v>
      </c>
      <c r="DD378" s="177">
        <v>1.5</v>
      </c>
      <c r="DE378" s="177">
        <v>0.5</v>
      </c>
      <c r="DF378" s="181">
        <f t="shared" ref="DF378:DF379" si="36">CZ378*DB378*8*DA378/1000000</f>
        <v>9.9998400000000007</v>
      </c>
      <c r="DG378" s="177">
        <v>0</v>
      </c>
      <c r="DJ378" s="177">
        <v>30</v>
      </c>
      <c r="DK378" s="177">
        <v>99</v>
      </c>
      <c r="DT378" s="204"/>
      <c r="EA378" s="202"/>
      <c r="EC378" s="179" t="s">
        <v>190</v>
      </c>
      <c r="ED378" s="179"/>
      <c r="EE378" s="179"/>
      <c r="EF378" s="179"/>
      <c r="EG378" s="179"/>
      <c r="EH378" s="179"/>
      <c r="EI378" s="179"/>
      <c r="EL378" s="179"/>
      <c r="EM378" s="179"/>
      <c r="EN378" s="179" t="s">
        <v>92</v>
      </c>
      <c r="EP378" s="177" t="s">
        <v>445</v>
      </c>
      <c r="ES378" s="179"/>
      <c r="ET378" s="179"/>
      <c r="EU378" s="179"/>
      <c r="EV378" s="179"/>
      <c r="EW378" s="179"/>
      <c r="EX378" s="177" t="s">
        <v>159</v>
      </c>
      <c r="EY378" s="177">
        <v>3</v>
      </c>
      <c r="FA378" s="177">
        <v>3</v>
      </c>
      <c r="FC378" s="177">
        <v>0.91269999999999996</v>
      </c>
      <c r="FD378" s="177">
        <v>0.99802000000000002</v>
      </c>
      <c r="FE378" s="177">
        <v>1.1673E-4</v>
      </c>
      <c r="FF378" s="177">
        <v>1.7060999999999999</v>
      </c>
      <c r="FG378" s="177">
        <v>350.40010000000001</v>
      </c>
      <c r="FQ378" s="177">
        <v>0.91468000000000005</v>
      </c>
      <c r="FR378" s="177" t="s">
        <v>567</v>
      </c>
      <c r="FS378" s="177" t="s">
        <v>567</v>
      </c>
      <c r="FT378" s="177" t="s">
        <v>567</v>
      </c>
      <c r="FU378" s="177">
        <v>0.99404999999999999</v>
      </c>
      <c r="FW378" s="177" t="s">
        <v>567</v>
      </c>
      <c r="FX378" s="177" t="s">
        <v>567</v>
      </c>
      <c r="FY378" s="177" t="s">
        <v>567</v>
      </c>
      <c r="FZ378" s="177">
        <v>0.91864999999999997</v>
      </c>
      <c r="GH378" s="177">
        <v>0</v>
      </c>
      <c r="GI378" s="177">
        <v>0</v>
      </c>
      <c r="GJ378" s="177">
        <v>0</v>
      </c>
      <c r="GK378" s="177">
        <v>0</v>
      </c>
      <c r="GO378" s="202"/>
      <c r="GR378" s="205"/>
      <c r="GS378" s="202"/>
      <c r="GV378" s="180"/>
      <c r="GZ378" s="180"/>
    </row>
    <row r="379" spans="1:208" s="177" customFormat="1" ht="15.95" customHeight="1" x14ac:dyDescent="0.2">
      <c r="A379" s="177" t="s">
        <v>534</v>
      </c>
      <c r="B379" s="177" t="s">
        <v>535</v>
      </c>
      <c r="C379" s="177" t="s">
        <v>16</v>
      </c>
      <c r="D379" s="177" t="s">
        <v>0</v>
      </c>
      <c r="E379" s="177" t="s">
        <v>23</v>
      </c>
      <c r="F379" s="201">
        <v>1</v>
      </c>
      <c r="G379" s="177">
        <v>100</v>
      </c>
      <c r="H379" s="177" t="s">
        <v>14</v>
      </c>
      <c r="I379" s="180" t="s">
        <v>47</v>
      </c>
      <c r="J379" s="177">
        <v>6</v>
      </c>
      <c r="L379" s="177" t="s">
        <v>11</v>
      </c>
      <c r="M379" s="177" t="s">
        <v>170</v>
      </c>
      <c r="O379" s="177" t="s">
        <v>54</v>
      </c>
      <c r="P379" s="177" t="s">
        <v>155</v>
      </c>
      <c r="R379" s="177" t="s">
        <v>156</v>
      </c>
      <c r="U379" s="177" t="s">
        <v>155</v>
      </c>
      <c r="V379" s="177">
        <v>0.5</v>
      </c>
      <c r="X379" s="177" t="s">
        <v>156</v>
      </c>
      <c r="AA379" s="177" t="s">
        <v>42</v>
      </c>
      <c r="AB379" s="177">
        <v>0.93</v>
      </c>
      <c r="AE379" s="177">
        <v>0.1</v>
      </c>
      <c r="AF379" s="177">
        <v>10</v>
      </c>
      <c r="AG379" s="177" t="s">
        <v>566</v>
      </c>
      <c r="AH379" s="177">
        <v>800</v>
      </c>
      <c r="AI379" s="202" t="s">
        <v>538</v>
      </c>
      <c r="AJ379" s="177">
        <v>0</v>
      </c>
      <c r="AO379" s="177">
        <v>1</v>
      </c>
      <c r="AP379" s="177">
        <v>1</v>
      </c>
      <c r="AQ379" s="177">
        <v>2.5</v>
      </c>
      <c r="AS379" s="177" t="s">
        <v>539</v>
      </c>
      <c r="AT379" s="177">
        <v>1</v>
      </c>
      <c r="AU379" s="177" t="s">
        <v>541</v>
      </c>
      <c r="AV379" s="177" t="s">
        <v>188</v>
      </c>
      <c r="AW379" s="177" t="s">
        <v>44</v>
      </c>
      <c r="AX379" s="203">
        <v>-105.44</v>
      </c>
      <c r="AY379" s="177">
        <v>0.9</v>
      </c>
      <c r="BA379" s="177" t="s">
        <v>163</v>
      </c>
      <c r="BB379" s="177" t="s">
        <v>24</v>
      </c>
      <c r="BC379" s="177">
        <v>30</v>
      </c>
      <c r="BD379" s="177">
        <v>1</v>
      </c>
      <c r="BE379" s="177">
        <v>60</v>
      </c>
      <c r="BF379" s="177" t="s">
        <v>242</v>
      </c>
      <c r="BG379" s="177">
        <v>60</v>
      </c>
      <c r="BH379" s="201">
        <v>1</v>
      </c>
      <c r="BI379" s="177">
        <v>62500</v>
      </c>
      <c r="BJ379" s="177">
        <v>0.105</v>
      </c>
      <c r="BK379" s="177">
        <v>1.5</v>
      </c>
      <c r="BL379" s="177">
        <v>0.5</v>
      </c>
      <c r="BM379" s="181">
        <f t="shared" si="34"/>
        <v>30</v>
      </c>
      <c r="BN379" s="177">
        <v>2</v>
      </c>
      <c r="BO379" s="177">
        <v>-4</v>
      </c>
      <c r="BP379" s="177">
        <v>4</v>
      </c>
      <c r="BQ379" s="177">
        <v>10</v>
      </c>
      <c r="BR379" s="177" t="s">
        <v>203</v>
      </c>
      <c r="CA379" s="181"/>
      <c r="CH379" s="177">
        <v>99</v>
      </c>
      <c r="CI379" s="202"/>
      <c r="CJ379" s="177">
        <v>2</v>
      </c>
      <c r="CK379" s="177" t="s">
        <v>245</v>
      </c>
      <c r="CL379" s="177">
        <v>250</v>
      </c>
      <c r="CM379" s="201">
        <v>1</v>
      </c>
      <c r="CN379" s="177">
        <v>100</v>
      </c>
      <c r="CO379" s="177">
        <v>0</v>
      </c>
      <c r="CP379" s="177">
        <v>1</v>
      </c>
      <c r="CQ379" s="177">
        <v>1</v>
      </c>
      <c r="CR379" s="204">
        <f t="shared" si="35"/>
        <v>0.2</v>
      </c>
      <c r="CS379" s="177">
        <v>0</v>
      </c>
      <c r="CT379" s="177">
        <v>0</v>
      </c>
      <c r="CU379" s="177">
        <v>0</v>
      </c>
      <c r="CV379" s="177">
        <v>10</v>
      </c>
      <c r="CW379" s="177" t="s">
        <v>203</v>
      </c>
      <c r="CY379" s="177" t="s">
        <v>248</v>
      </c>
      <c r="CZ379" s="177">
        <v>60</v>
      </c>
      <c r="DA379" s="177">
        <v>1</v>
      </c>
      <c r="DB379" s="177">
        <v>20833</v>
      </c>
      <c r="DC379" s="177">
        <v>0.105</v>
      </c>
      <c r="DD379" s="177">
        <v>1.5</v>
      </c>
      <c r="DE379" s="177">
        <v>0.5</v>
      </c>
      <c r="DF379" s="181">
        <f t="shared" si="36"/>
        <v>9.9998400000000007</v>
      </c>
      <c r="DG379" s="177">
        <v>0</v>
      </c>
      <c r="DJ379" s="177">
        <v>30</v>
      </c>
      <c r="DK379" s="177">
        <v>99</v>
      </c>
      <c r="DT379" s="204"/>
      <c r="EA379" s="202"/>
      <c r="EC379" s="179" t="s">
        <v>190</v>
      </c>
      <c r="ED379" s="179"/>
      <c r="EE379" s="179"/>
      <c r="EF379" s="179"/>
      <c r="EG379" s="179"/>
      <c r="EH379" s="179"/>
      <c r="EI379" s="179"/>
      <c r="EL379" s="179"/>
      <c r="EM379" s="179"/>
      <c r="EN379" s="179" t="s">
        <v>92</v>
      </c>
      <c r="EP379" s="177" t="s">
        <v>445</v>
      </c>
      <c r="ES379" s="179"/>
      <c r="ET379" s="179"/>
      <c r="EU379" s="179"/>
      <c r="EV379" s="179"/>
      <c r="EW379" s="179"/>
      <c r="EX379" s="177" t="s">
        <v>159</v>
      </c>
      <c r="EY379" s="177">
        <v>3</v>
      </c>
      <c r="FA379" s="177">
        <v>3</v>
      </c>
      <c r="FC379" s="177">
        <v>0.89722000000000002</v>
      </c>
      <c r="FD379" s="177">
        <v>0.99443999999999999</v>
      </c>
      <c r="FE379" s="177">
        <v>3.8129E-4</v>
      </c>
      <c r="FF379" s="177">
        <v>1.9662999999999999</v>
      </c>
      <c r="FG379" s="177">
        <v>308.11840000000001</v>
      </c>
      <c r="FQ379" s="177">
        <v>0.90278000000000003</v>
      </c>
      <c r="FR379" s="177" t="s">
        <v>567</v>
      </c>
      <c r="FS379" s="177" t="s">
        <v>567</v>
      </c>
      <c r="FT379" s="177" t="s">
        <v>567</v>
      </c>
      <c r="FU379" s="177">
        <v>0.99167000000000005</v>
      </c>
      <c r="FW379" s="177" t="s">
        <v>567</v>
      </c>
      <c r="FX379" s="177" t="s">
        <v>567</v>
      </c>
      <c r="FY379" s="177" t="s">
        <v>567</v>
      </c>
      <c r="FZ379" s="177">
        <v>0.90556000000000003</v>
      </c>
      <c r="GH379" s="177">
        <v>0</v>
      </c>
      <c r="GI379" s="177">
        <v>0</v>
      </c>
      <c r="GJ379" s="177">
        <v>0</v>
      </c>
      <c r="GK379" s="177">
        <v>0</v>
      </c>
      <c r="GO379" s="202"/>
      <c r="GR379" s="205"/>
      <c r="GS379" s="202"/>
      <c r="GV379" s="180"/>
      <c r="GZ379" s="180"/>
    </row>
    <row r="380" spans="1:208" s="177" customFormat="1" ht="15.95" customHeight="1" x14ac:dyDescent="0.2">
      <c r="A380" s="177" t="s">
        <v>534</v>
      </c>
      <c r="B380" s="177" t="s">
        <v>535</v>
      </c>
      <c r="C380" s="177" t="s">
        <v>16</v>
      </c>
      <c r="D380" s="177" t="s">
        <v>22</v>
      </c>
      <c r="E380" s="177" t="s">
        <v>23</v>
      </c>
      <c r="F380" s="201">
        <v>1</v>
      </c>
      <c r="G380" s="177">
        <v>100</v>
      </c>
      <c r="H380" s="177" t="s">
        <v>14</v>
      </c>
      <c r="I380" s="180" t="s">
        <v>50</v>
      </c>
      <c r="J380" s="177">
        <v>6</v>
      </c>
      <c r="L380" s="177" t="s">
        <v>11</v>
      </c>
      <c r="M380" s="177" t="s">
        <v>170</v>
      </c>
      <c r="O380" s="177" t="s">
        <v>54</v>
      </c>
      <c r="P380" s="177" t="s">
        <v>155</v>
      </c>
      <c r="R380" s="177" t="s">
        <v>156</v>
      </c>
      <c r="U380" s="177" t="s">
        <v>155</v>
      </c>
      <c r="V380" s="177">
        <v>0.5</v>
      </c>
      <c r="X380" s="177" t="s">
        <v>156</v>
      </c>
      <c r="AA380" s="177" t="s">
        <v>42</v>
      </c>
      <c r="AB380" s="177">
        <v>0.93</v>
      </c>
      <c r="AE380" s="177">
        <v>0.1</v>
      </c>
      <c r="AF380" s="177">
        <v>10</v>
      </c>
      <c r="AG380" s="177" t="s">
        <v>566</v>
      </c>
      <c r="AH380" s="177">
        <v>800</v>
      </c>
      <c r="AI380" s="202" t="s">
        <v>538</v>
      </c>
      <c r="AJ380" s="177">
        <v>0</v>
      </c>
      <c r="AO380" s="177">
        <v>1</v>
      </c>
      <c r="AP380" s="177">
        <v>1</v>
      </c>
      <c r="AQ380" s="177">
        <v>2.5</v>
      </c>
      <c r="AS380" s="177" t="s">
        <v>539</v>
      </c>
      <c r="AT380" s="177">
        <v>1</v>
      </c>
      <c r="AU380" s="177" t="s">
        <v>541</v>
      </c>
      <c r="AV380" s="177" t="s">
        <v>188</v>
      </c>
      <c r="AW380" s="177" t="s">
        <v>44</v>
      </c>
      <c r="AX380" s="203">
        <v>-105.44</v>
      </c>
      <c r="AY380" s="177">
        <v>0.9</v>
      </c>
      <c r="BA380" s="177" t="s">
        <v>163</v>
      </c>
      <c r="BB380" s="177" t="s">
        <v>25</v>
      </c>
      <c r="BC380" s="177">
        <v>30</v>
      </c>
      <c r="BD380" s="177">
        <v>1</v>
      </c>
      <c r="BE380" s="177">
        <v>60</v>
      </c>
      <c r="BF380" s="177" t="s">
        <v>242</v>
      </c>
      <c r="BG380" s="177">
        <v>60</v>
      </c>
      <c r="BH380" s="201">
        <v>1</v>
      </c>
      <c r="BI380" s="177">
        <v>62500</v>
      </c>
      <c r="BJ380" s="177">
        <v>0.105</v>
      </c>
      <c r="BK380" s="177">
        <v>1.5</v>
      </c>
      <c r="BL380" s="177">
        <v>0.5</v>
      </c>
      <c r="BM380" s="181">
        <f t="shared" si="34"/>
        <v>30</v>
      </c>
      <c r="BN380" s="177">
        <v>2</v>
      </c>
      <c r="BO380" s="177">
        <v>-4</v>
      </c>
      <c r="BP380" s="177">
        <v>4</v>
      </c>
      <c r="BQ380" s="177">
        <v>10</v>
      </c>
      <c r="BR380" s="177" t="s">
        <v>203</v>
      </c>
      <c r="CA380" s="181"/>
      <c r="CH380" s="177">
        <v>99</v>
      </c>
      <c r="CI380" s="202"/>
      <c r="CJ380" s="177">
        <v>1</v>
      </c>
      <c r="CK380" s="177" t="s">
        <v>245</v>
      </c>
      <c r="CL380" s="177">
        <v>250</v>
      </c>
      <c r="CM380" s="201">
        <v>1</v>
      </c>
      <c r="CN380" s="177">
        <v>100</v>
      </c>
      <c r="CO380" s="177">
        <v>0</v>
      </c>
      <c r="CP380" s="177">
        <v>1</v>
      </c>
      <c r="CQ380" s="177">
        <v>1</v>
      </c>
      <c r="CR380" s="204">
        <f t="shared" si="35"/>
        <v>0.2</v>
      </c>
      <c r="CS380" s="177">
        <v>0</v>
      </c>
      <c r="CT380" s="177">
        <v>0</v>
      </c>
      <c r="CU380" s="177">
        <v>0</v>
      </c>
      <c r="CV380" s="177">
        <v>10</v>
      </c>
      <c r="CW380" s="177" t="s">
        <v>203</v>
      </c>
      <c r="DF380" s="204"/>
      <c r="DT380" s="204"/>
      <c r="EA380" s="202"/>
      <c r="EC380" s="179" t="s">
        <v>36</v>
      </c>
      <c r="ED380" s="179">
        <v>8</v>
      </c>
      <c r="EE380" s="179">
        <v>6</v>
      </c>
      <c r="EF380" s="179">
        <v>4</v>
      </c>
      <c r="EG380" s="179"/>
      <c r="EH380" s="179"/>
      <c r="EI380" s="179"/>
      <c r="EL380" s="179"/>
      <c r="EM380" s="179"/>
      <c r="EN380" s="179" t="s">
        <v>92</v>
      </c>
      <c r="EP380" s="177" t="s">
        <v>445</v>
      </c>
      <c r="ES380" s="179"/>
      <c r="ET380" s="179"/>
      <c r="EU380" s="179"/>
      <c r="EV380" s="179"/>
      <c r="EW380" s="179"/>
      <c r="EX380" s="177" t="s">
        <v>159</v>
      </c>
      <c r="EY380" s="177">
        <v>11</v>
      </c>
      <c r="FA380" s="177">
        <v>11</v>
      </c>
      <c r="FC380" s="177">
        <v>0.38961000000000001</v>
      </c>
      <c r="FD380" s="177">
        <v>0.75065000000000004</v>
      </c>
      <c r="FE380" s="177">
        <v>1.4977000000000001E-2</v>
      </c>
      <c r="FF380" s="177">
        <v>4.2232000000000003</v>
      </c>
      <c r="FG380" s="177">
        <v>158.4795</v>
      </c>
      <c r="FQ380" s="177">
        <v>0.50822999999999996</v>
      </c>
      <c r="FR380" s="177">
        <v>3.4707000000000002E-2</v>
      </c>
      <c r="FS380" s="177">
        <v>4.8440000000000003</v>
      </c>
      <c r="FT380" s="177">
        <v>0.21920000000000001</v>
      </c>
      <c r="FU380" s="177">
        <v>0.50822999999999996</v>
      </c>
      <c r="GH380" s="177">
        <v>11.7333</v>
      </c>
      <c r="GI380" s="177">
        <v>9.55931</v>
      </c>
      <c r="GJ380" s="177">
        <v>11.676600000000001</v>
      </c>
      <c r="GK380" s="177">
        <v>14.039899999999999</v>
      </c>
      <c r="GO380" s="202"/>
      <c r="GR380" s="205"/>
      <c r="GS380" s="202"/>
      <c r="GV380" s="180"/>
      <c r="GZ380" s="180"/>
    </row>
    <row r="381" spans="1:208" s="177" customFormat="1" ht="15.95" customHeight="1" x14ac:dyDescent="0.2">
      <c r="A381" s="177" t="s">
        <v>534</v>
      </c>
      <c r="B381" s="177" t="s">
        <v>535</v>
      </c>
      <c r="C381" s="177" t="s">
        <v>16</v>
      </c>
      <c r="D381" s="177" t="s">
        <v>22</v>
      </c>
      <c r="E381" s="177" t="s">
        <v>23</v>
      </c>
      <c r="F381" s="201">
        <v>1</v>
      </c>
      <c r="G381" s="177">
        <v>100</v>
      </c>
      <c r="H381" s="177" t="s">
        <v>14</v>
      </c>
      <c r="I381" s="180" t="s">
        <v>50</v>
      </c>
      <c r="J381" s="177">
        <v>6</v>
      </c>
      <c r="L381" s="177" t="s">
        <v>11</v>
      </c>
      <c r="M381" s="177" t="s">
        <v>170</v>
      </c>
      <c r="O381" s="177" t="s">
        <v>54</v>
      </c>
      <c r="P381" s="177" t="s">
        <v>155</v>
      </c>
      <c r="R381" s="177" t="s">
        <v>156</v>
      </c>
      <c r="U381" s="177" t="s">
        <v>155</v>
      </c>
      <c r="V381" s="177">
        <v>0.5</v>
      </c>
      <c r="X381" s="177" t="s">
        <v>156</v>
      </c>
      <c r="AA381" s="177" t="s">
        <v>42</v>
      </c>
      <c r="AB381" s="177">
        <v>0.93</v>
      </c>
      <c r="AE381" s="177">
        <v>0.1</v>
      </c>
      <c r="AF381" s="177">
        <v>10</v>
      </c>
      <c r="AG381" s="177" t="s">
        <v>566</v>
      </c>
      <c r="AH381" s="177">
        <v>800</v>
      </c>
      <c r="AI381" s="202" t="s">
        <v>538</v>
      </c>
      <c r="AJ381" s="177">
        <v>0</v>
      </c>
      <c r="AO381" s="177">
        <v>1</v>
      </c>
      <c r="AP381" s="177">
        <v>1</v>
      </c>
      <c r="AQ381" s="177">
        <v>2.5</v>
      </c>
      <c r="AS381" s="177" t="s">
        <v>539</v>
      </c>
      <c r="AT381" s="177">
        <v>1</v>
      </c>
      <c r="AU381" s="177" t="s">
        <v>541</v>
      </c>
      <c r="AV381" s="177" t="s">
        <v>188</v>
      </c>
      <c r="AW381" s="177" t="s">
        <v>44</v>
      </c>
      <c r="AX381" s="203">
        <v>-105.44</v>
      </c>
      <c r="AY381" s="177">
        <v>0.9</v>
      </c>
      <c r="BA381" s="177" t="s">
        <v>163</v>
      </c>
      <c r="BB381" s="177" t="s">
        <v>25</v>
      </c>
      <c r="BC381" s="177">
        <v>30</v>
      </c>
      <c r="BD381" s="177">
        <v>1</v>
      </c>
      <c r="BE381" s="177">
        <v>60</v>
      </c>
      <c r="BF381" s="177" t="s">
        <v>242</v>
      </c>
      <c r="BG381" s="177">
        <v>60</v>
      </c>
      <c r="BH381" s="201">
        <v>1</v>
      </c>
      <c r="BI381" s="177">
        <v>62500</v>
      </c>
      <c r="BJ381" s="177">
        <v>0.105</v>
      </c>
      <c r="BK381" s="177">
        <v>1.5</v>
      </c>
      <c r="BL381" s="177">
        <v>0.5</v>
      </c>
      <c r="BM381" s="181">
        <f t="shared" si="34"/>
        <v>30</v>
      </c>
      <c r="BN381" s="177">
        <v>2</v>
      </c>
      <c r="BO381" s="177">
        <v>-4</v>
      </c>
      <c r="BP381" s="177">
        <v>4</v>
      </c>
      <c r="BQ381" s="177">
        <v>10</v>
      </c>
      <c r="BR381" s="177" t="s">
        <v>203</v>
      </c>
      <c r="CA381" s="181"/>
      <c r="CH381" s="177">
        <v>99</v>
      </c>
      <c r="CI381" s="202"/>
      <c r="CJ381" s="177">
        <v>1</v>
      </c>
      <c r="CK381" s="177" t="s">
        <v>245</v>
      </c>
      <c r="CL381" s="177">
        <v>250</v>
      </c>
      <c r="CM381" s="201">
        <v>1</v>
      </c>
      <c r="CN381" s="177">
        <v>100</v>
      </c>
      <c r="CO381" s="177">
        <v>0</v>
      </c>
      <c r="CP381" s="177">
        <v>1</v>
      </c>
      <c r="CQ381" s="177">
        <v>1</v>
      </c>
      <c r="CR381" s="204">
        <f t="shared" si="35"/>
        <v>0.2</v>
      </c>
      <c r="CS381" s="177">
        <v>0</v>
      </c>
      <c r="CT381" s="177">
        <v>0</v>
      </c>
      <c r="CU381" s="177">
        <v>0</v>
      </c>
      <c r="CV381" s="177">
        <v>10</v>
      </c>
      <c r="CW381" s="177" t="s">
        <v>203</v>
      </c>
      <c r="DF381" s="204"/>
      <c r="DT381" s="204"/>
      <c r="EA381" s="202"/>
      <c r="EC381" s="179" t="s">
        <v>36</v>
      </c>
      <c r="ED381" s="179">
        <v>8</v>
      </c>
      <c r="EE381" s="179">
        <v>4</v>
      </c>
      <c r="EF381" s="179">
        <v>6</v>
      </c>
      <c r="EG381" s="179"/>
      <c r="EH381" s="179"/>
      <c r="EI381" s="179"/>
      <c r="EL381" s="179"/>
      <c r="EM381" s="179"/>
      <c r="EN381" s="179" t="s">
        <v>92</v>
      </c>
      <c r="EP381" s="177" t="s">
        <v>445</v>
      </c>
      <c r="ES381" s="179"/>
      <c r="ET381" s="179"/>
      <c r="EU381" s="179"/>
      <c r="EV381" s="179"/>
      <c r="EW381" s="179"/>
      <c r="EX381" s="177" t="s">
        <v>159</v>
      </c>
      <c r="EY381" s="177">
        <v>11</v>
      </c>
      <c r="FA381" s="177">
        <v>11</v>
      </c>
      <c r="FC381" s="177">
        <v>0.92467999999999995</v>
      </c>
      <c r="FD381" s="177">
        <v>0.92467999999999995</v>
      </c>
      <c r="FE381" s="177">
        <v>7.1789999999999996E-3</v>
      </c>
      <c r="FF381" s="177">
        <v>3.4773000000000001</v>
      </c>
      <c r="FG381" s="177">
        <v>187.18960000000001</v>
      </c>
      <c r="FQ381" s="177">
        <v>0.99739999999999995</v>
      </c>
      <c r="FR381" s="177">
        <v>2.7835999999999998E-3</v>
      </c>
      <c r="FS381" s="177">
        <v>4.4991000000000003</v>
      </c>
      <c r="FT381" s="177">
        <v>0.23185</v>
      </c>
      <c r="FU381" s="177">
        <v>0.99739999999999995</v>
      </c>
      <c r="GH381" s="177">
        <v>7.0319000000000003</v>
      </c>
      <c r="GI381" s="177">
        <v>5.5942999999999996</v>
      </c>
      <c r="GJ381" s="177">
        <v>7.0648999999999997</v>
      </c>
      <c r="GK381" s="177">
        <v>8.4892000000000003</v>
      </c>
      <c r="GO381" s="202"/>
      <c r="GR381" s="205"/>
      <c r="GS381" s="202"/>
      <c r="GV381" s="180"/>
      <c r="GZ381" s="180"/>
    </row>
    <row r="382" spans="1:208" s="177" customFormat="1" ht="15.95" customHeight="1" x14ac:dyDescent="0.2">
      <c r="A382" s="177" t="s">
        <v>534</v>
      </c>
      <c r="B382" s="177" t="s">
        <v>535</v>
      </c>
      <c r="C382" s="177" t="s">
        <v>16</v>
      </c>
      <c r="D382" s="177" t="s">
        <v>22</v>
      </c>
      <c r="E382" s="177" t="s">
        <v>23</v>
      </c>
      <c r="F382" s="201">
        <v>1</v>
      </c>
      <c r="G382" s="177">
        <v>100</v>
      </c>
      <c r="H382" s="177" t="s">
        <v>14</v>
      </c>
      <c r="I382" s="180" t="s">
        <v>50</v>
      </c>
      <c r="J382" s="177">
        <v>6</v>
      </c>
      <c r="L382" s="177" t="s">
        <v>11</v>
      </c>
      <c r="M382" s="177" t="s">
        <v>170</v>
      </c>
      <c r="O382" s="177" t="s">
        <v>54</v>
      </c>
      <c r="P382" s="177" t="s">
        <v>155</v>
      </c>
      <c r="R382" s="177" t="s">
        <v>156</v>
      </c>
      <c r="U382" s="177" t="s">
        <v>155</v>
      </c>
      <c r="V382" s="177">
        <v>0.5</v>
      </c>
      <c r="X382" s="177" t="s">
        <v>156</v>
      </c>
      <c r="AA382" s="177" t="s">
        <v>42</v>
      </c>
      <c r="AB382" s="177">
        <v>0.93</v>
      </c>
      <c r="AE382" s="177">
        <v>0.1</v>
      </c>
      <c r="AF382" s="177">
        <v>10</v>
      </c>
      <c r="AG382" s="177" t="s">
        <v>566</v>
      </c>
      <c r="AH382" s="177">
        <v>800</v>
      </c>
      <c r="AI382" s="202" t="s">
        <v>538</v>
      </c>
      <c r="AJ382" s="177">
        <v>0</v>
      </c>
      <c r="AO382" s="177">
        <v>1</v>
      </c>
      <c r="AP382" s="177">
        <v>1</v>
      </c>
      <c r="AQ382" s="177">
        <v>2.5</v>
      </c>
      <c r="AS382" s="177" t="s">
        <v>539</v>
      </c>
      <c r="AT382" s="177">
        <v>1</v>
      </c>
      <c r="AU382" s="177" t="s">
        <v>541</v>
      </c>
      <c r="AV382" s="177" t="s">
        <v>188</v>
      </c>
      <c r="AW382" s="177" t="s">
        <v>44</v>
      </c>
      <c r="AX382" s="203">
        <v>-105.44</v>
      </c>
      <c r="AY382" s="177">
        <v>0.9</v>
      </c>
      <c r="BA382" s="177" t="s">
        <v>163</v>
      </c>
      <c r="BB382" s="177" t="s">
        <v>25</v>
      </c>
      <c r="BC382" s="177">
        <v>30</v>
      </c>
      <c r="BD382" s="177">
        <v>1</v>
      </c>
      <c r="BE382" s="177">
        <v>60</v>
      </c>
      <c r="BF382" s="177" t="s">
        <v>242</v>
      </c>
      <c r="BG382" s="177">
        <v>60</v>
      </c>
      <c r="BH382" s="201">
        <v>1</v>
      </c>
      <c r="BI382" s="177">
        <v>62500</v>
      </c>
      <c r="BJ382" s="177">
        <v>0.105</v>
      </c>
      <c r="BK382" s="177">
        <v>1.5</v>
      </c>
      <c r="BL382" s="177">
        <v>0.5</v>
      </c>
      <c r="BM382" s="181">
        <f t="shared" si="34"/>
        <v>30</v>
      </c>
      <c r="BN382" s="177">
        <v>2</v>
      </c>
      <c r="BO382" s="177">
        <v>-4</v>
      </c>
      <c r="BP382" s="177">
        <v>4</v>
      </c>
      <c r="BQ382" s="177">
        <v>10</v>
      </c>
      <c r="BR382" s="177" t="s">
        <v>203</v>
      </c>
      <c r="CA382" s="181"/>
      <c r="CH382" s="177">
        <v>99</v>
      </c>
      <c r="CI382" s="202"/>
      <c r="CJ382" s="177">
        <v>1</v>
      </c>
      <c r="CK382" s="177" t="s">
        <v>245</v>
      </c>
      <c r="CL382" s="177">
        <v>250</v>
      </c>
      <c r="CM382" s="201">
        <v>1</v>
      </c>
      <c r="CN382" s="177">
        <v>100</v>
      </c>
      <c r="CO382" s="177">
        <v>0</v>
      </c>
      <c r="CP382" s="177">
        <v>1</v>
      </c>
      <c r="CQ382" s="177">
        <v>1</v>
      </c>
      <c r="CR382" s="204">
        <f t="shared" si="35"/>
        <v>0.2</v>
      </c>
      <c r="CS382" s="177">
        <v>0</v>
      </c>
      <c r="CT382" s="177">
        <v>0</v>
      </c>
      <c r="CU382" s="177">
        <v>0</v>
      </c>
      <c r="CV382" s="177">
        <v>10</v>
      </c>
      <c r="CW382" s="177" t="s">
        <v>203</v>
      </c>
      <c r="DF382" s="204"/>
      <c r="DT382" s="204"/>
      <c r="EA382" s="202"/>
      <c r="EC382" s="179" t="s">
        <v>36</v>
      </c>
      <c r="ED382" s="179">
        <v>8</v>
      </c>
      <c r="EE382" s="179">
        <v>6</v>
      </c>
      <c r="EF382" s="179">
        <v>6</v>
      </c>
      <c r="EG382" s="179"/>
      <c r="EH382" s="179"/>
      <c r="EI382" s="179"/>
      <c r="EL382" s="179"/>
      <c r="EM382" s="179"/>
      <c r="EN382" s="179" t="s">
        <v>92</v>
      </c>
      <c r="EP382" s="177" t="s">
        <v>445</v>
      </c>
      <c r="ES382" s="179"/>
      <c r="ET382" s="179"/>
      <c r="EU382" s="179"/>
      <c r="EV382" s="179"/>
      <c r="EW382" s="179"/>
      <c r="EX382" s="177" t="s">
        <v>159</v>
      </c>
      <c r="EY382" s="177">
        <v>11</v>
      </c>
      <c r="FA382" s="177">
        <v>11</v>
      </c>
      <c r="FC382" s="177">
        <v>0.92035</v>
      </c>
      <c r="FD382" s="177">
        <v>0.92035</v>
      </c>
      <c r="FE382" s="177">
        <v>7.2554000000000004E-3</v>
      </c>
      <c r="FF382" s="177">
        <v>3.4891999999999999</v>
      </c>
      <c r="FG382" s="177">
        <v>186.40819999999999</v>
      </c>
      <c r="FQ382" s="177">
        <v>0.99739999999999995</v>
      </c>
      <c r="FR382" s="177">
        <v>2.6037999999999999E-3</v>
      </c>
      <c r="FS382" s="177">
        <v>4.3742000000000001</v>
      </c>
      <c r="FT382" s="177">
        <v>0.24024999999999999</v>
      </c>
      <c r="FU382" s="177">
        <v>0.99739999999999995</v>
      </c>
      <c r="GH382" s="177">
        <v>5.3898999999999999</v>
      </c>
      <c r="GI382" s="177">
        <v>4.4443000000000001</v>
      </c>
      <c r="GJ382" s="177">
        <v>5.4108000000000001</v>
      </c>
      <c r="GK382" s="177">
        <v>6.2622999999999998</v>
      </c>
      <c r="GO382" s="202"/>
      <c r="GR382" s="205"/>
      <c r="GS382" s="202"/>
      <c r="GV382" s="180"/>
      <c r="GZ382" s="180"/>
    </row>
    <row r="383" spans="1:208" s="177" customFormat="1" ht="15.95" customHeight="1" x14ac:dyDescent="0.2">
      <c r="A383" s="177" t="s">
        <v>534</v>
      </c>
      <c r="B383" s="177" t="s">
        <v>535</v>
      </c>
      <c r="C383" s="177" t="s">
        <v>16</v>
      </c>
      <c r="D383" s="177" t="s">
        <v>22</v>
      </c>
      <c r="E383" s="177" t="s">
        <v>23</v>
      </c>
      <c r="F383" s="201">
        <v>1</v>
      </c>
      <c r="G383" s="177">
        <v>100</v>
      </c>
      <c r="H383" s="177" t="s">
        <v>14</v>
      </c>
      <c r="I383" s="180" t="s">
        <v>50</v>
      </c>
      <c r="J383" s="177">
        <v>6</v>
      </c>
      <c r="L383" s="177" t="s">
        <v>11</v>
      </c>
      <c r="M383" s="177" t="s">
        <v>170</v>
      </c>
      <c r="O383" s="177" t="s">
        <v>54</v>
      </c>
      <c r="P383" s="177" t="s">
        <v>155</v>
      </c>
      <c r="R383" s="177" t="s">
        <v>156</v>
      </c>
      <c r="U383" s="177" t="s">
        <v>155</v>
      </c>
      <c r="V383" s="177">
        <v>0.5</v>
      </c>
      <c r="X383" s="177" t="s">
        <v>156</v>
      </c>
      <c r="AA383" s="177" t="s">
        <v>42</v>
      </c>
      <c r="AB383" s="177">
        <v>0.93</v>
      </c>
      <c r="AE383" s="177">
        <v>0.1</v>
      </c>
      <c r="AF383" s="177">
        <v>10</v>
      </c>
      <c r="AG383" s="177" t="s">
        <v>566</v>
      </c>
      <c r="AH383" s="177">
        <v>800</v>
      </c>
      <c r="AI383" s="202" t="s">
        <v>538</v>
      </c>
      <c r="AJ383" s="177">
        <v>0</v>
      </c>
      <c r="AO383" s="177">
        <v>1</v>
      </c>
      <c r="AP383" s="177">
        <v>1</v>
      </c>
      <c r="AQ383" s="177">
        <v>2.5</v>
      </c>
      <c r="AS383" s="177" t="s">
        <v>539</v>
      </c>
      <c r="AT383" s="177">
        <v>1</v>
      </c>
      <c r="AU383" s="177" t="s">
        <v>541</v>
      </c>
      <c r="AV383" s="177" t="s">
        <v>188</v>
      </c>
      <c r="AW383" s="177" t="s">
        <v>44</v>
      </c>
      <c r="AX383" s="203">
        <v>-105.44</v>
      </c>
      <c r="AY383" s="177">
        <v>0.9</v>
      </c>
      <c r="BA383" s="177" t="s">
        <v>163</v>
      </c>
      <c r="BB383" s="177" t="s">
        <v>25</v>
      </c>
      <c r="BC383" s="177">
        <v>30</v>
      </c>
      <c r="BD383" s="177">
        <v>1</v>
      </c>
      <c r="BE383" s="177">
        <v>60</v>
      </c>
      <c r="BF383" s="177" t="s">
        <v>242</v>
      </c>
      <c r="BG383" s="177">
        <v>60</v>
      </c>
      <c r="BH383" s="201">
        <v>1</v>
      </c>
      <c r="BI383" s="177">
        <v>62500</v>
      </c>
      <c r="BJ383" s="177">
        <v>0.105</v>
      </c>
      <c r="BK383" s="177">
        <v>1.5</v>
      </c>
      <c r="BL383" s="177">
        <v>0.5</v>
      </c>
      <c r="BM383" s="181">
        <f t="shared" si="34"/>
        <v>30</v>
      </c>
      <c r="BN383" s="177">
        <v>2</v>
      </c>
      <c r="BO383" s="177">
        <v>-4</v>
      </c>
      <c r="BP383" s="177">
        <v>4</v>
      </c>
      <c r="BQ383" s="177">
        <v>10</v>
      </c>
      <c r="BR383" s="177" t="s">
        <v>203</v>
      </c>
      <c r="CA383" s="181"/>
      <c r="CH383" s="177">
        <v>99</v>
      </c>
      <c r="CI383" s="202"/>
      <c r="CJ383" s="177">
        <v>1</v>
      </c>
      <c r="CK383" s="177" t="s">
        <v>245</v>
      </c>
      <c r="CL383" s="177">
        <v>250</v>
      </c>
      <c r="CM383" s="201">
        <v>1</v>
      </c>
      <c r="CN383" s="177">
        <v>100</v>
      </c>
      <c r="CO383" s="177">
        <v>0</v>
      </c>
      <c r="CP383" s="177">
        <v>1</v>
      </c>
      <c r="CQ383" s="177">
        <v>1</v>
      </c>
      <c r="CR383" s="204">
        <f t="shared" si="35"/>
        <v>0.2</v>
      </c>
      <c r="CS383" s="177">
        <v>0</v>
      </c>
      <c r="CT383" s="177">
        <v>0</v>
      </c>
      <c r="CU383" s="177">
        <v>0</v>
      </c>
      <c r="CV383" s="177">
        <v>10</v>
      </c>
      <c r="CW383" s="177" t="s">
        <v>203</v>
      </c>
      <c r="DF383" s="204"/>
      <c r="DT383" s="204"/>
      <c r="EA383" s="202"/>
      <c r="EC383" s="179" t="s">
        <v>32</v>
      </c>
      <c r="ED383" s="179"/>
      <c r="EE383" s="179"/>
      <c r="EF383" s="179"/>
      <c r="EG383" s="179"/>
      <c r="EH383" s="179"/>
      <c r="EI383" s="179"/>
      <c r="EL383" s="179"/>
      <c r="EM383" s="179"/>
      <c r="EN383" s="179" t="s">
        <v>92</v>
      </c>
      <c r="EP383" s="177" t="s">
        <v>445</v>
      </c>
      <c r="ES383" s="179"/>
      <c r="ET383" s="179"/>
      <c r="EU383" s="179"/>
      <c r="EV383" s="179"/>
      <c r="EW383" s="179"/>
      <c r="EX383" s="177" t="s">
        <v>159</v>
      </c>
      <c r="EY383" s="177">
        <v>11</v>
      </c>
      <c r="FA383" s="177">
        <v>11</v>
      </c>
      <c r="FC383" s="177">
        <v>0.94372</v>
      </c>
      <c r="FD383" s="177">
        <v>0.94372</v>
      </c>
      <c r="FE383" s="177">
        <v>6.5367999999999997E-3</v>
      </c>
      <c r="FF383" s="177">
        <v>3.2265999999999999</v>
      </c>
      <c r="FG383" s="177">
        <v>201.42080000000001</v>
      </c>
      <c r="FQ383" s="177">
        <v>0.99739999999999995</v>
      </c>
      <c r="FR383" s="177">
        <v>2.1411999999999998E-3</v>
      </c>
      <c r="FS383" s="177">
        <v>4.0319000000000003</v>
      </c>
      <c r="FT383" s="177">
        <v>0.26188</v>
      </c>
      <c r="FU383" s="177">
        <v>0.99739999999999995</v>
      </c>
      <c r="GH383" s="177">
        <v>18.188199999999998</v>
      </c>
      <c r="GI383" s="177">
        <v>3.6662599999999999</v>
      </c>
      <c r="GJ383" s="177">
        <v>19.803599999999999</v>
      </c>
      <c r="GK383" s="177">
        <v>21.852</v>
      </c>
      <c r="GO383" s="202"/>
      <c r="GR383" s="205"/>
      <c r="GS383" s="202"/>
      <c r="GV383" s="180"/>
      <c r="GZ383" s="180"/>
    </row>
    <row r="384" spans="1:208" s="177" customFormat="1" ht="15.95" customHeight="1" x14ac:dyDescent="0.2">
      <c r="A384" s="177" t="s">
        <v>534</v>
      </c>
      <c r="B384" s="177" t="s">
        <v>535</v>
      </c>
      <c r="C384" s="177" t="s">
        <v>16</v>
      </c>
      <c r="D384" s="177" t="s">
        <v>22</v>
      </c>
      <c r="E384" s="177" t="s">
        <v>23</v>
      </c>
      <c r="F384" s="201">
        <v>1</v>
      </c>
      <c r="G384" s="177">
        <v>100</v>
      </c>
      <c r="H384" s="177" t="s">
        <v>14</v>
      </c>
      <c r="I384" s="180" t="s">
        <v>50</v>
      </c>
      <c r="J384" s="177">
        <v>6</v>
      </c>
      <c r="L384" s="177" t="s">
        <v>11</v>
      </c>
      <c r="M384" s="177" t="s">
        <v>170</v>
      </c>
      <c r="O384" s="177" t="s">
        <v>54</v>
      </c>
      <c r="P384" s="177" t="s">
        <v>155</v>
      </c>
      <c r="R384" s="177" t="s">
        <v>156</v>
      </c>
      <c r="U384" s="177" t="s">
        <v>155</v>
      </c>
      <c r="V384" s="177">
        <v>0.5</v>
      </c>
      <c r="X384" s="177" t="s">
        <v>156</v>
      </c>
      <c r="AA384" s="177" t="s">
        <v>42</v>
      </c>
      <c r="AB384" s="177">
        <v>0.93</v>
      </c>
      <c r="AE384" s="177">
        <v>0.1</v>
      </c>
      <c r="AF384" s="177">
        <v>10</v>
      </c>
      <c r="AG384" s="177" t="s">
        <v>566</v>
      </c>
      <c r="AH384" s="177">
        <v>800</v>
      </c>
      <c r="AI384" s="202" t="s">
        <v>538</v>
      </c>
      <c r="AJ384" s="177">
        <v>0</v>
      </c>
      <c r="AO384" s="177">
        <v>1</v>
      </c>
      <c r="AP384" s="177">
        <v>1</v>
      </c>
      <c r="AQ384" s="177">
        <v>2.5</v>
      </c>
      <c r="AS384" s="177" t="s">
        <v>539</v>
      </c>
      <c r="AT384" s="177">
        <v>1</v>
      </c>
      <c r="AU384" s="177" t="s">
        <v>541</v>
      </c>
      <c r="AV384" s="177" t="s">
        <v>188</v>
      </c>
      <c r="AW384" s="177" t="s">
        <v>44</v>
      </c>
      <c r="AX384" s="203">
        <v>-105.44</v>
      </c>
      <c r="AY384" s="177">
        <v>0.9</v>
      </c>
      <c r="BA384" s="177" t="s">
        <v>163</v>
      </c>
      <c r="BB384" s="177" t="s">
        <v>25</v>
      </c>
      <c r="BC384" s="177">
        <v>30</v>
      </c>
      <c r="BD384" s="177">
        <v>1</v>
      </c>
      <c r="BE384" s="177">
        <v>60</v>
      </c>
      <c r="BF384" s="177" t="s">
        <v>242</v>
      </c>
      <c r="BG384" s="177">
        <v>60</v>
      </c>
      <c r="BH384" s="201">
        <v>1</v>
      </c>
      <c r="BI384" s="177">
        <v>62500</v>
      </c>
      <c r="BJ384" s="177">
        <v>0.105</v>
      </c>
      <c r="BK384" s="177">
        <v>1.5</v>
      </c>
      <c r="BL384" s="177">
        <v>0.5</v>
      </c>
      <c r="BM384" s="181">
        <f t="shared" si="34"/>
        <v>30</v>
      </c>
      <c r="BN384" s="177">
        <v>2</v>
      </c>
      <c r="BO384" s="177">
        <v>-4</v>
      </c>
      <c r="BP384" s="177">
        <v>4</v>
      </c>
      <c r="BQ384" s="177">
        <v>10</v>
      </c>
      <c r="BR384" s="177" t="s">
        <v>203</v>
      </c>
      <c r="CA384" s="181"/>
      <c r="CH384" s="177">
        <v>99</v>
      </c>
      <c r="CI384" s="202"/>
      <c r="CJ384" s="177">
        <v>1</v>
      </c>
      <c r="CK384" s="177" t="s">
        <v>245</v>
      </c>
      <c r="CL384" s="177">
        <v>250</v>
      </c>
      <c r="CM384" s="201">
        <v>1</v>
      </c>
      <c r="CN384" s="177">
        <v>100</v>
      </c>
      <c r="CO384" s="177">
        <v>0</v>
      </c>
      <c r="CP384" s="177">
        <v>1</v>
      </c>
      <c r="CQ384" s="177">
        <v>1</v>
      </c>
      <c r="CR384" s="204">
        <f t="shared" si="35"/>
        <v>0.2</v>
      </c>
      <c r="CS384" s="177">
        <v>0</v>
      </c>
      <c r="CT384" s="177">
        <v>0</v>
      </c>
      <c r="CU384" s="177">
        <v>0</v>
      </c>
      <c r="CV384" s="177">
        <v>10</v>
      </c>
      <c r="CW384" s="177" t="s">
        <v>203</v>
      </c>
      <c r="DF384" s="204"/>
      <c r="DT384" s="204"/>
      <c r="EA384" s="202"/>
      <c r="EC384" s="179" t="s">
        <v>37</v>
      </c>
      <c r="ED384" s="179" t="s">
        <v>568</v>
      </c>
      <c r="EE384" s="179">
        <v>12</v>
      </c>
      <c r="EF384" s="179">
        <v>14</v>
      </c>
      <c r="EG384" s="179" t="s">
        <v>569</v>
      </c>
      <c r="EH384" s="179"/>
      <c r="EI384" s="179"/>
      <c r="EL384" s="179"/>
      <c r="EM384" s="179"/>
      <c r="EN384" s="179" t="s">
        <v>92</v>
      </c>
      <c r="EP384" s="177" t="s">
        <v>445</v>
      </c>
      <c r="ES384" s="179"/>
      <c r="ET384" s="179"/>
      <c r="EU384" s="179"/>
      <c r="EV384" s="179"/>
      <c r="EW384" s="179"/>
      <c r="EX384" s="177" t="s">
        <v>159</v>
      </c>
      <c r="EY384" s="177">
        <v>11</v>
      </c>
      <c r="FA384" s="177">
        <v>11</v>
      </c>
      <c r="FC384" s="177">
        <v>0.72380999999999995</v>
      </c>
      <c r="FD384" s="177">
        <v>0.91947999999999996</v>
      </c>
      <c r="FE384" s="177">
        <v>7.3033000000000004E-3</v>
      </c>
      <c r="FF384" s="177">
        <v>3.5038</v>
      </c>
      <c r="FG384" s="177">
        <v>186.471</v>
      </c>
      <c r="FQ384" s="177">
        <v>0.79047999999999996</v>
      </c>
      <c r="FR384" s="177">
        <v>8.8929999999999999E-3</v>
      </c>
      <c r="FS384" s="177">
        <v>4.3922999999999996</v>
      </c>
      <c r="FT384" s="177">
        <v>0.24112</v>
      </c>
      <c r="FU384" s="177">
        <v>0.79047999999999996</v>
      </c>
      <c r="GH384" s="177">
        <v>21.342400000000001</v>
      </c>
      <c r="GI384" s="177">
        <v>8.9978899999999999</v>
      </c>
      <c r="GJ384" s="177">
        <v>22.770900000000001</v>
      </c>
      <c r="GK384" s="177">
        <v>25.211200000000002</v>
      </c>
      <c r="GO384" s="202"/>
      <c r="GR384" s="205"/>
      <c r="GS384" s="202"/>
      <c r="GV384" s="180"/>
      <c r="GZ384" s="180"/>
    </row>
    <row r="385" spans="1:208" s="177" customFormat="1" ht="15.95" customHeight="1" x14ac:dyDescent="0.2">
      <c r="A385" s="177" t="s">
        <v>534</v>
      </c>
      <c r="B385" s="177" t="s">
        <v>535</v>
      </c>
      <c r="C385" s="177" t="s">
        <v>16</v>
      </c>
      <c r="D385" s="177" t="s">
        <v>22</v>
      </c>
      <c r="E385" s="177" t="s">
        <v>23</v>
      </c>
      <c r="F385" s="201">
        <v>1</v>
      </c>
      <c r="G385" s="177">
        <v>100</v>
      </c>
      <c r="H385" s="177" t="s">
        <v>14</v>
      </c>
      <c r="I385" s="180" t="s">
        <v>50</v>
      </c>
      <c r="J385" s="177">
        <v>6</v>
      </c>
      <c r="L385" s="177" t="s">
        <v>11</v>
      </c>
      <c r="M385" s="177" t="s">
        <v>170</v>
      </c>
      <c r="O385" s="177" t="s">
        <v>54</v>
      </c>
      <c r="P385" s="177" t="s">
        <v>155</v>
      </c>
      <c r="R385" s="177" t="s">
        <v>156</v>
      </c>
      <c r="U385" s="177" t="s">
        <v>155</v>
      </c>
      <c r="V385" s="177">
        <v>0.5</v>
      </c>
      <c r="X385" s="177" t="s">
        <v>156</v>
      </c>
      <c r="AA385" s="177" t="s">
        <v>42</v>
      </c>
      <c r="AB385" s="177">
        <v>0.93</v>
      </c>
      <c r="AE385" s="177">
        <v>0.1</v>
      </c>
      <c r="AF385" s="177">
        <v>10</v>
      </c>
      <c r="AG385" s="177" t="s">
        <v>566</v>
      </c>
      <c r="AH385" s="177">
        <v>800</v>
      </c>
      <c r="AI385" s="202" t="s">
        <v>538</v>
      </c>
      <c r="AJ385" s="177">
        <v>0</v>
      </c>
      <c r="AO385" s="177">
        <v>1</v>
      </c>
      <c r="AP385" s="177">
        <v>1</v>
      </c>
      <c r="AQ385" s="177">
        <v>2.5</v>
      </c>
      <c r="AS385" s="177" t="s">
        <v>539</v>
      </c>
      <c r="AT385" s="177">
        <v>1</v>
      </c>
      <c r="AU385" s="177" t="s">
        <v>541</v>
      </c>
      <c r="AV385" s="177" t="s">
        <v>188</v>
      </c>
      <c r="AW385" s="177" t="s">
        <v>44</v>
      </c>
      <c r="AX385" s="203">
        <v>-105.44</v>
      </c>
      <c r="AY385" s="177">
        <v>0.9</v>
      </c>
      <c r="BA385" s="177" t="s">
        <v>163</v>
      </c>
      <c r="BB385" s="177" t="s">
        <v>25</v>
      </c>
      <c r="BC385" s="177">
        <v>30</v>
      </c>
      <c r="BD385" s="177">
        <v>1</v>
      </c>
      <c r="BE385" s="177">
        <v>120</v>
      </c>
      <c r="BF385" s="177" t="s">
        <v>242</v>
      </c>
      <c r="BG385" s="177">
        <v>60</v>
      </c>
      <c r="BH385" s="201">
        <v>1</v>
      </c>
      <c r="BI385" s="177">
        <v>62500</v>
      </c>
      <c r="BJ385" s="177">
        <v>0.105</v>
      </c>
      <c r="BK385" s="177">
        <v>1.5</v>
      </c>
      <c r="BL385" s="177">
        <v>0.5</v>
      </c>
      <c r="BM385" s="181">
        <f t="shared" si="34"/>
        <v>30</v>
      </c>
      <c r="BN385" s="177">
        <v>2</v>
      </c>
      <c r="BO385" s="177">
        <v>-4</v>
      </c>
      <c r="BP385" s="177">
        <v>4</v>
      </c>
      <c r="BQ385" s="177">
        <v>10</v>
      </c>
      <c r="BR385" s="177" t="s">
        <v>203</v>
      </c>
      <c r="CA385" s="181"/>
      <c r="CH385" s="177">
        <v>99</v>
      </c>
      <c r="CI385" s="202"/>
      <c r="CJ385" s="177">
        <v>1</v>
      </c>
      <c r="CK385" s="177" t="s">
        <v>245</v>
      </c>
      <c r="CL385" s="177">
        <v>250</v>
      </c>
      <c r="CM385" s="201">
        <v>1</v>
      </c>
      <c r="CN385" s="177">
        <v>100</v>
      </c>
      <c r="CO385" s="177">
        <v>0</v>
      </c>
      <c r="CP385" s="177">
        <v>1</v>
      </c>
      <c r="CQ385" s="177">
        <v>1</v>
      </c>
      <c r="CR385" s="204">
        <f t="shared" si="35"/>
        <v>0.2</v>
      </c>
      <c r="CS385" s="177">
        <v>0</v>
      </c>
      <c r="CT385" s="177">
        <v>0</v>
      </c>
      <c r="CU385" s="177">
        <v>0</v>
      </c>
      <c r="CV385" s="177">
        <v>10</v>
      </c>
      <c r="CW385" s="177" t="s">
        <v>203</v>
      </c>
      <c r="DF385" s="204"/>
      <c r="DT385" s="204"/>
      <c r="EA385" s="202"/>
      <c r="EC385" s="179" t="s">
        <v>190</v>
      </c>
      <c r="ED385" s="179"/>
      <c r="EE385" s="179"/>
      <c r="EF385" s="179"/>
      <c r="EG385" s="179"/>
      <c r="EH385" s="179"/>
      <c r="EI385" s="179"/>
      <c r="EL385" s="179"/>
      <c r="EM385" s="179"/>
      <c r="EN385" s="179" t="s">
        <v>92</v>
      </c>
      <c r="EP385" s="177" t="s">
        <v>445</v>
      </c>
      <c r="ES385" s="179"/>
      <c r="ET385" s="179"/>
      <c r="EU385" s="179"/>
      <c r="EV385" s="179"/>
      <c r="EW385" s="179"/>
      <c r="EX385" s="177" t="s">
        <v>159</v>
      </c>
      <c r="EY385" s="177">
        <v>11</v>
      </c>
      <c r="FA385" s="177">
        <v>11</v>
      </c>
      <c r="FC385" s="177">
        <v>0.98787999999999998</v>
      </c>
      <c r="FD385" s="177">
        <v>0.98787999999999998</v>
      </c>
      <c r="FE385" s="177">
        <v>2.2109999999999999E-3</v>
      </c>
      <c r="FF385" s="177">
        <v>2.3529</v>
      </c>
      <c r="FG385" s="177">
        <v>139.10720000000001</v>
      </c>
      <c r="FQ385" s="177">
        <v>0.99739999999999995</v>
      </c>
      <c r="FR385" s="177">
        <v>2.4794000000000001E-3</v>
      </c>
      <c r="FS385" s="177">
        <v>4.2066999999999997</v>
      </c>
      <c r="FT385" s="177">
        <v>0.25103999999999999</v>
      </c>
      <c r="FU385" s="177">
        <v>0.99739999999999995</v>
      </c>
      <c r="GH385" s="177">
        <v>-9.4062000000000001</v>
      </c>
      <c r="GI385" s="177">
        <v>-11.774800000000001</v>
      </c>
      <c r="GJ385" s="177">
        <v>-9.5888500000000008</v>
      </c>
      <c r="GK385" s="177">
        <v>-6.6023399999999999</v>
      </c>
      <c r="GL385" s="177" t="s">
        <v>570</v>
      </c>
      <c r="GO385" s="202"/>
      <c r="GR385" s="205"/>
      <c r="GS385" s="202"/>
      <c r="GV385" s="180"/>
      <c r="GZ385" s="180"/>
    </row>
    <row r="386" spans="1:208" s="177" customFormat="1" ht="15.95" customHeight="1" x14ac:dyDescent="0.2">
      <c r="A386" s="177" t="s">
        <v>534</v>
      </c>
      <c r="B386" s="177" t="s">
        <v>535</v>
      </c>
      <c r="C386" s="177" t="s">
        <v>16</v>
      </c>
      <c r="D386" s="177" t="s">
        <v>22</v>
      </c>
      <c r="E386" s="177" t="s">
        <v>23</v>
      </c>
      <c r="F386" s="201">
        <v>1</v>
      </c>
      <c r="G386" s="177">
        <v>100</v>
      </c>
      <c r="H386" s="177" t="s">
        <v>14</v>
      </c>
      <c r="I386" s="180" t="s">
        <v>50</v>
      </c>
      <c r="J386" s="177">
        <v>6</v>
      </c>
      <c r="L386" s="177" t="s">
        <v>11</v>
      </c>
      <c r="M386" s="177" t="s">
        <v>170</v>
      </c>
      <c r="O386" s="177" t="s">
        <v>54</v>
      </c>
      <c r="P386" s="177" t="s">
        <v>155</v>
      </c>
      <c r="R386" s="177" t="s">
        <v>156</v>
      </c>
      <c r="U386" s="177" t="s">
        <v>155</v>
      </c>
      <c r="V386" s="177">
        <v>0.5</v>
      </c>
      <c r="X386" s="177" t="s">
        <v>156</v>
      </c>
      <c r="AA386" s="177" t="s">
        <v>42</v>
      </c>
      <c r="AB386" s="177">
        <v>0.93</v>
      </c>
      <c r="AE386" s="177">
        <v>0.1</v>
      </c>
      <c r="AF386" s="177">
        <v>10</v>
      </c>
      <c r="AG386" s="177" t="s">
        <v>566</v>
      </c>
      <c r="AH386" s="177">
        <v>800</v>
      </c>
      <c r="AI386" s="202" t="s">
        <v>538</v>
      </c>
      <c r="AJ386" s="177">
        <v>0</v>
      </c>
      <c r="AO386" s="177">
        <v>1</v>
      </c>
      <c r="AP386" s="177">
        <v>1</v>
      </c>
      <c r="AQ386" s="177">
        <v>2.5</v>
      </c>
      <c r="AS386" s="177" t="s">
        <v>539</v>
      </c>
      <c r="AT386" s="177">
        <v>1</v>
      </c>
      <c r="AU386" s="177" t="s">
        <v>541</v>
      </c>
      <c r="AV386" s="177" t="s">
        <v>188</v>
      </c>
      <c r="AW386" s="177" t="s">
        <v>44</v>
      </c>
      <c r="AX386" s="203">
        <v>-105.44</v>
      </c>
      <c r="AY386" s="177">
        <v>0.9</v>
      </c>
      <c r="BA386" s="177" t="s">
        <v>163</v>
      </c>
      <c r="BB386" s="177" t="s">
        <v>25</v>
      </c>
      <c r="BC386" s="177">
        <v>30</v>
      </c>
      <c r="BD386" s="177">
        <v>1</v>
      </c>
      <c r="BE386" s="177">
        <v>60</v>
      </c>
      <c r="BF386" s="177" t="s">
        <v>242</v>
      </c>
      <c r="BG386" s="177">
        <v>60</v>
      </c>
      <c r="BH386" s="201">
        <v>1</v>
      </c>
      <c r="BI386" s="177">
        <v>93750</v>
      </c>
      <c r="BJ386" s="177">
        <v>0.105</v>
      </c>
      <c r="BK386" s="177">
        <v>1.5</v>
      </c>
      <c r="BL386" s="177">
        <v>0.5</v>
      </c>
      <c r="BM386" s="181">
        <f t="shared" si="34"/>
        <v>45</v>
      </c>
      <c r="BN386" s="177">
        <v>2</v>
      </c>
      <c r="BO386" s="177">
        <v>-4</v>
      </c>
      <c r="BP386" s="177">
        <v>4</v>
      </c>
      <c r="BQ386" s="177">
        <v>10</v>
      </c>
      <c r="BR386" s="177" t="s">
        <v>203</v>
      </c>
      <c r="CA386" s="181"/>
      <c r="CH386" s="177">
        <v>99</v>
      </c>
      <c r="CI386" s="202"/>
      <c r="CJ386" s="177">
        <v>1</v>
      </c>
      <c r="CK386" s="177" t="s">
        <v>245</v>
      </c>
      <c r="CL386" s="177">
        <v>250</v>
      </c>
      <c r="CM386" s="201">
        <v>1</v>
      </c>
      <c r="CN386" s="177">
        <v>100</v>
      </c>
      <c r="CO386" s="177">
        <v>0</v>
      </c>
      <c r="CP386" s="177">
        <v>1</v>
      </c>
      <c r="CQ386" s="177">
        <v>1</v>
      </c>
      <c r="CR386" s="204">
        <f t="shared" si="35"/>
        <v>0.2</v>
      </c>
      <c r="CS386" s="177">
        <v>0</v>
      </c>
      <c r="CT386" s="177">
        <v>0</v>
      </c>
      <c r="CU386" s="177">
        <v>0</v>
      </c>
      <c r="CV386" s="177">
        <v>10</v>
      </c>
      <c r="CW386" s="177" t="s">
        <v>203</v>
      </c>
      <c r="DF386" s="204"/>
      <c r="DT386" s="204"/>
      <c r="EA386" s="202"/>
      <c r="EC386" s="179" t="s">
        <v>190</v>
      </c>
      <c r="ED386" s="179"/>
      <c r="EE386" s="179"/>
      <c r="EF386" s="179"/>
      <c r="EG386" s="179"/>
      <c r="EH386" s="179"/>
      <c r="EI386" s="179"/>
      <c r="EL386" s="179"/>
      <c r="EM386" s="179"/>
      <c r="EN386" s="179" t="s">
        <v>92</v>
      </c>
      <c r="EP386" s="177" t="s">
        <v>445</v>
      </c>
      <c r="ES386" s="179"/>
      <c r="ET386" s="179"/>
      <c r="EU386" s="179"/>
      <c r="EV386" s="179"/>
      <c r="EW386" s="179"/>
      <c r="EX386" s="177" t="s">
        <v>159</v>
      </c>
      <c r="EY386" s="177">
        <v>1</v>
      </c>
      <c r="FA386" s="177">
        <v>11</v>
      </c>
      <c r="FC386" s="177">
        <v>0.97143000000000002</v>
      </c>
      <c r="FD386" s="177">
        <v>0.97143000000000002</v>
      </c>
      <c r="FE386" s="177">
        <v>9.1509000000000002E-4</v>
      </c>
      <c r="FF386" s="177">
        <v>2.1191</v>
      </c>
      <c r="FG386" s="177">
        <v>435.1087</v>
      </c>
      <c r="FQ386" s="177">
        <v>1</v>
      </c>
      <c r="FR386" s="177">
        <v>9.8430000000000002E-4</v>
      </c>
      <c r="FS386" s="177">
        <v>4.4089999999999998</v>
      </c>
      <c r="FT386" s="177">
        <v>0.23779</v>
      </c>
      <c r="FU386" s="177">
        <v>1</v>
      </c>
      <c r="GH386" s="177">
        <v>-2.5621999999999998</v>
      </c>
      <c r="GI386" s="177">
        <v>-5.0641999999999996</v>
      </c>
      <c r="GJ386" s="177">
        <v>-2.4239999999999999</v>
      </c>
      <c r="GK386" s="177">
        <v>-0.64151999999999998</v>
      </c>
      <c r="GL386" s="177" t="s">
        <v>571</v>
      </c>
      <c r="GO386" s="202"/>
      <c r="GR386" s="205"/>
      <c r="GS386" s="202"/>
      <c r="GV386" s="180"/>
      <c r="GZ386" s="180"/>
    </row>
    <row r="387" spans="1:208" s="177" customFormat="1" ht="15.95" customHeight="1" x14ac:dyDescent="0.2">
      <c r="A387" s="177" t="s">
        <v>534</v>
      </c>
      <c r="B387" s="177" t="s">
        <v>535</v>
      </c>
      <c r="C387" s="177" t="s">
        <v>16</v>
      </c>
      <c r="D387" s="177" t="s">
        <v>22</v>
      </c>
      <c r="E387" s="177" t="s">
        <v>23</v>
      </c>
      <c r="F387" s="201">
        <v>1</v>
      </c>
      <c r="G387" s="177">
        <v>100</v>
      </c>
      <c r="H387" s="177" t="s">
        <v>14</v>
      </c>
      <c r="I387" s="180" t="s">
        <v>50</v>
      </c>
      <c r="J387" s="177">
        <v>6</v>
      </c>
      <c r="L387" s="177" t="s">
        <v>11</v>
      </c>
      <c r="M387" s="177" t="s">
        <v>170</v>
      </c>
      <c r="O387" s="177" t="s">
        <v>54</v>
      </c>
      <c r="P387" s="177" t="s">
        <v>155</v>
      </c>
      <c r="R387" s="177" t="s">
        <v>156</v>
      </c>
      <c r="U387" s="177" t="s">
        <v>155</v>
      </c>
      <c r="V387" s="177">
        <v>0.5</v>
      </c>
      <c r="X387" s="177" t="s">
        <v>156</v>
      </c>
      <c r="AA387" s="177" t="s">
        <v>42</v>
      </c>
      <c r="AB387" s="177">
        <v>0.93</v>
      </c>
      <c r="AE387" s="177">
        <v>0.1</v>
      </c>
      <c r="AF387" s="177">
        <v>10</v>
      </c>
      <c r="AG387" s="177" t="s">
        <v>566</v>
      </c>
      <c r="AH387" s="177">
        <v>800</v>
      </c>
      <c r="AI387" s="202" t="s">
        <v>538</v>
      </c>
      <c r="AJ387" s="177">
        <v>0</v>
      </c>
      <c r="AO387" s="177">
        <v>1</v>
      </c>
      <c r="AP387" s="177">
        <v>1</v>
      </c>
      <c r="AQ387" s="177">
        <v>2.5</v>
      </c>
      <c r="AS387" s="177" t="s">
        <v>539</v>
      </c>
      <c r="AT387" s="177">
        <v>1</v>
      </c>
      <c r="AU387" s="177" t="s">
        <v>541</v>
      </c>
      <c r="AV387" s="177" t="s">
        <v>188</v>
      </c>
      <c r="AW387" s="177" t="s">
        <v>44</v>
      </c>
      <c r="AX387" s="203">
        <v>-105.44</v>
      </c>
      <c r="AY387" s="177">
        <v>0.9</v>
      </c>
      <c r="BA387" s="177" t="s">
        <v>163</v>
      </c>
      <c r="BB387" s="177" t="s">
        <v>25</v>
      </c>
      <c r="BC387" s="177">
        <v>30</v>
      </c>
      <c r="BD387" s="177">
        <v>1</v>
      </c>
      <c r="BE387" s="177">
        <v>60</v>
      </c>
      <c r="BF387" s="177" t="s">
        <v>242</v>
      </c>
      <c r="BG387" s="177">
        <v>60</v>
      </c>
      <c r="BH387" s="201">
        <v>1</v>
      </c>
      <c r="BI387" s="177">
        <v>125000</v>
      </c>
      <c r="BJ387" s="177">
        <v>0.105</v>
      </c>
      <c r="BK387" s="177">
        <v>1.5</v>
      </c>
      <c r="BL387" s="177">
        <v>0.5</v>
      </c>
      <c r="BM387" s="181">
        <f t="shared" si="34"/>
        <v>60</v>
      </c>
      <c r="BN387" s="177">
        <v>2</v>
      </c>
      <c r="BO387" s="177">
        <v>-4</v>
      </c>
      <c r="BP387" s="177">
        <v>4</v>
      </c>
      <c r="BQ387" s="177">
        <v>10</v>
      </c>
      <c r="BR387" s="177" t="s">
        <v>203</v>
      </c>
      <c r="CA387" s="181"/>
      <c r="CH387" s="177">
        <v>99</v>
      </c>
      <c r="CI387" s="202"/>
      <c r="CJ387" s="177">
        <v>1</v>
      </c>
      <c r="CK387" s="177" t="s">
        <v>245</v>
      </c>
      <c r="CL387" s="177">
        <v>250</v>
      </c>
      <c r="CM387" s="201">
        <v>1</v>
      </c>
      <c r="CN387" s="177">
        <v>100</v>
      </c>
      <c r="CO387" s="177">
        <v>0</v>
      </c>
      <c r="CP387" s="177">
        <v>1</v>
      </c>
      <c r="CQ387" s="177">
        <v>1</v>
      </c>
      <c r="CR387" s="204">
        <f t="shared" si="35"/>
        <v>0.2</v>
      </c>
      <c r="CS387" s="177">
        <v>0</v>
      </c>
      <c r="CT387" s="177">
        <v>0</v>
      </c>
      <c r="CU387" s="177">
        <v>0</v>
      </c>
      <c r="CV387" s="177">
        <v>10</v>
      </c>
      <c r="CW387" s="177" t="s">
        <v>203</v>
      </c>
      <c r="DF387" s="204"/>
      <c r="DT387" s="204"/>
      <c r="EA387" s="202"/>
      <c r="EC387" s="179" t="s">
        <v>190</v>
      </c>
      <c r="ED387" s="179"/>
      <c r="EE387" s="179"/>
      <c r="EF387" s="179"/>
      <c r="EG387" s="179"/>
      <c r="EH387" s="179"/>
      <c r="EI387" s="179"/>
      <c r="EL387" s="179"/>
      <c r="EM387" s="179"/>
      <c r="EN387" s="179" t="s">
        <v>92</v>
      </c>
      <c r="EP387" s="177" t="s">
        <v>445</v>
      </c>
      <c r="ES387" s="179"/>
      <c r="ET387" s="179"/>
      <c r="EU387" s="179"/>
      <c r="EV387" s="179"/>
      <c r="EW387" s="179"/>
      <c r="EX387" s="177" t="s">
        <v>159</v>
      </c>
      <c r="EY387" s="177">
        <v>1</v>
      </c>
      <c r="FA387" s="177">
        <v>11</v>
      </c>
      <c r="FC387" s="177">
        <v>0.96189999999999998</v>
      </c>
      <c r="FD387" s="177">
        <v>0.96189999999999998</v>
      </c>
      <c r="FE387" s="177">
        <v>1.3355000000000001E-3</v>
      </c>
      <c r="FF387" s="177">
        <v>2.4495</v>
      </c>
      <c r="FG387" s="177">
        <v>490.154</v>
      </c>
      <c r="FQ387" s="177">
        <v>1</v>
      </c>
      <c r="FR387" s="177">
        <v>1.0179E-3</v>
      </c>
      <c r="FS387" s="177">
        <v>4.3792</v>
      </c>
      <c r="FT387" s="177">
        <v>0.23984</v>
      </c>
      <c r="FU387" s="177">
        <v>1</v>
      </c>
      <c r="GH387" s="177">
        <v>-5.0279999999999996</v>
      </c>
      <c r="GI387" s="177">
        <v>-7.8545999999999996</v>
      </c>
      <c r="GJ387" s="177">
        <v>-4.9497999999999998</v>
      </c>
      <c r="GK387" s="177">
        <v>-2.6215000000000002</v>
      </c>
      <c r="GL387" s="177" t="s">
        <v>571</v>
      </c>
      <c r="GO387" s="202"/>
      <c r="GR387" s="205"/>
      <c r="GS387" s="202"/>
      <c r="GV387" s="180"/>
      <c r="GZ387" s="180"/>
    </row>
    <row r="388" spans="1:208" s="177" customFormat="1" ht="15.95" customHeight="1" x14ac:dyDescent="0.2">
      <c r="A388" s="177" t="s">
        <v>534</v>
      </c>
      <c r="B388" s="177" t="s">
        <v>535</v>
      </c>
      <c r="C388" s="177" t="s">
        <v>16</v>
      </c>
      <c r="D388" s="177" t="s">
        <v>22</v>
      </c>
      <c r="E388" s="177" t="s">
        <v>23</v>
      </c>
      <c r="F388" s="201">
        <v>1</v>
      </c>
      <c r="G388" s="177">
        <v>100</v>
      </c>
      <c r="H388" s="177" t="s">
        <v>14</v>
      </c>
      <c r="I388" s="180" t="s">
        <v>50</v>
      </c>
      <c r="J388" s="177">
        <v>6</v>
      </c>
      <c r="L388" s="177" t="s">
        <v>11</v>
      </c>
      <c r="M388" s="177" t="s">
        <v>170</v>
      </c>
      <c r="O388" s="177" t="s">
        <v>54</v>
      </c>
      <c r="P388" s="177" t="s">
        <v>155</v>
      </c>
      <c r="R388" s="177" t="s">
        <v>156</v>
      </c>
      <c r="U388" s="177" t="s">
        <v>155</v>
      </c>
      <c r="V388" s="177">
        <v>0.5</v>
      </c>
      <c r="X388" s="177" t="s">
        <v>156</v>
      </c>
      <c r="AA388" s="177" t="s">
        <v>42</v>
      </c>
      <c r="AB388" s="177">
        <v>0.93</v>
      </c>
      <c r="AE388" s="177">
        <v>0.1</v>
      </c>
      <c r="AF388" s="177">
        <v>10</v>
      </c>
      <c r="AG388" s="177" t="s">
        <v>566</v>
      </c>
      <c r="AH388" s="177">
        <v>800</v>
      </c>
      <c r="AI388" s="202" t="s">
        <v>538</v>
      </c>
      <c r="AJ388" s="177">
        <v>0</v>
      </c>
      <c r="AO388" s="177">
        <v>1</v>
      </c>
      <c r="AP388" s="177">
        <v>1</v>
      </c>
      <c r="AQ388" s="177">
        <v>2.5</v>
      </c>
      <c r="AS388" s="177" t="s">
        <v>539</v>
      </c>
      <c r="AT388" s="177">
        <v>1</v>
      </c>
      <c r="AU388" s="177" t="s">
        <v>541</v>
      </c>
      <c r="AV388" s="177" t="s">
        <v>188</v>
      </c>
      <c r="AW388" s="177" t="s">
        <v>44</v>
      </c>
      <c r="AX388" s="203">
        <v>-105.44</v>
      </c>
      <c r="AY388" s="177">
        <v>0.9</v>
      </c>
      <c r="BA388" s="177" t="s">
        <v>163</v>
      </c>
      <c r="BB388" s="177" t="s">
        <v>25</v>
      </c>
      <c r="BC388" s="177">
        <v>30</v>
      </c>
      <c r="BD388" s="177">
        <v>1</v>
      </c>
      <c r="BE388" s="177">
        <v>60</v>
      </c>
      <c r="BF388" s="177" t="s">
        <v>242</v>
      </c>
      <c r="BG388" s="177">
        <v>60</v>
      </c>
      <c r="BH388" s="201">
        <v>1</v>
      </c>
      <c r="BI388" s="177">
        <v>62500</v>
      </c>
      <c r="BJ388" s="177">
        <v>0.105</v>
      </c>
      <c r="BK388" s="177">
        <v>1.5</v>
      </c>
      <c r="BL388" s="177">
        <v>0.5</v>
      </c>
      <c r="BM388" s="181">
        <f t="shared" si="34"/>
        <v>30</v>
      </c>
      <c r="BN388" s="177">
        <v>2</v>
      </c>
      <c r="BO388" s="177">
        <v>-4</v>
      </c>
      <c r="BP388" s="177">
        <v>4</v>
      </c>
      <c r="BQ388" s="177">
        <v>10</v>
      </c>
      <c r="BR388" s="177" t="s">
        <v>203</v>
      </c>
      <c r="CA388" s="181"/>
      <c r="CH388" s="177">
        <v>99</v>
      </c>
      <c r="CI388" s="202"/>
      <c r="CJ388" s="177">
        <v>1</v>
      </c>
      <c r="CK388" s="177" t="s">
        <v>245</v>
      </c>
      <c r="CL388" s="177">
        <v>125</v>
      </c>
      <c r="CM388" s="201">
        <v>1</v>
      </c>
      <c r="CN388" s="177">
        <v>100</v>
      </c>
      <c r="CO388" s="177">
        <v>0</v>
      </c>
      <c r="CP388" s="177">
        <v>1</v>
      </c>
      <c r="CQ388" s="177">
        <v>1</v>
      </c>
      <c r="CR388" s="204">
        <f t="shared" si="35"/>
        <v>0.1</v>
      </c>
      <c r="CS388" s="177">
        <v>0</v>
      </c>
      <c r="CT388" s="177">
        <v>0</v>
      </c>
      <c r="CU388" s="177">
        <v>0</v>
      </c>
      <c r="CV388" s="177">
        <v>10</v>
      </c>
      <c r="CW388" s="177" t="s">
        <v>203</v>
      </c>
      <c r="DF388" s="204"/>
      <c r="DT388" s="204"/>
      <c r="EA388" s="202"/>
      <c r="EC388" s="179" t="s">
        <v>190</v>
      </c>
      <c r="ED388" s="179"/>
      <c r="EE388" s="179"/>
      <c r="EF388" s="179"/>
      <c r="EG388" s="179"/>
      <c r="EH388" s="179"/>
      <c r="EI388" s="179"/>
      <c r="EL388" s="179"/>
      <c r="EM388" s="179"/>
      <c r="EN388" s="179" t="s">
        <v>92</v>
      </c>
      <c r="EP388" s="177" t="s">
        <v>445</v>
      </c>
      <c r="ES388" s="179"/>
      <c r="ET388" s="179"/>
      <c r="EU388" s="179"/>
      <c r="EV388" s="179"/>
      <c r="EW388" s="179"/>
      <c r="EX388" s="177" t="s">
        <v>159</v>
      </c>
      <c r="EY388" s="177">
        <v>11</v>
      </c>
      <c r="FA388" s="177">
        <v>11</v>
      </c>
      <c r="FC388" s="177">
        <v>0.94286000000000003</v>
      </c>
      <c r="FD388" s="177">
        <v>0.94286000000000003</v>
      </c>
      <c r="FE388" s="177">
        <v>6.4501000000000003E-3</v>
      </c>
      <c r="FF388" s="177">
        <v>3.2263000000000002</v>
      </c>
      <c r="FG388" s="177">
        <v>201.42519999999999</v>
      </c>
      <c r="FQ388" s="177">
        <v>0.99739999999999995</v>
      </c>
      <c r="FR388" s="177">
        <v>1.6745E-3</v>
      </c>
      <c r="FS388" s="177">
        <v>5.0297999999999998</v>
      </c>
      <c r="FT388" s="177">
        <v>0.15615999999999999</v>
      </c>
      <c r="FU388" s="177">
        <v>0.99739999999999995</v>
      </c>
      <c r="GH388" s="177">
        <v>2.2404000000000002</v>
      </c>
      <c r="GI388" s="177">
        <v>1.8098000000000001</v>
      </c>
      <c r="GJ388" s="177">
        <v>2.2073999999999998</v>
      </c>
      <c r="GK388" s="177">
        <v>2.7031999999999998</v>
      </c>
      <c r="GL388" s="177" t="s">
        <v>572</v>
      </c>
      <c r="GO388" s="202"/>
      <c r="GR388" s="205"/>
      <c r="GS388" s="202"/>
      <c r="GV388" s="180"/>
      <c r="GZ388" s="180"/>
    </row>
    <row r="389" spans="1:208" s="177" customFormat="1" ht="15.95" customHeight="1" x14ac:dyDescent="0.2">
      <c r="A389" s="177" t="s">
        <v>534</v>
      </c>
      <c r="B389" s="177" t="s">
        <v>535</v>
      </c>
      <c r="C389" s="177" t="s">
        <v>16</v>
      </c>
      <c r="D389" s="177" t="s">
        <v>22</v>
      </c>
      <c r="E389" s="177" t="s">
        <v>23</v>
      </c>
      <c r="F389" s="201">
        <v>1</v>
      </c>
      <c r="G389" s="177">
        <v>100</v>
      </c>
      <c r="H389" s="177" t="s">
        <v>14</v>
      </c>
      <c r="I389" s="180" t="s">
        <v>50</v>
      </c>
      <c r="J389" s="177">
        <v>6</v>
      </c>
      <c r="L389" s="177" t="s">
        <v>11</v>
      </c>
      <c r="M389" s="177" t="s">
        <v>170</v>
      </c>
      <c r="O389" s="177" t="s">
        <v>54</v>
      </c>
      <c r="P389" s="177" t="s">
        <v>155</v>
      </c>
      <c r="R389" s="177" t="s">
        <v>156</v>
      </c>
      <c r="U389" s="177" t="s">
        <v>155</v>
      </c>
      <c r="V389" s="177">
        <v>0.5</v>
      </c>
      <c r="X389" s="177" t="s">
        <v>156</v>
      </c>
      <c r="AA389" s="177" t="s">
        <v>42</v>
      </c>
      <c r="AB389" s="177">
        <v>0.93</v>
      </c>
      <c r="AE389" s="177">
        <v>0.1</v>
      </c>
      <c r="AF389" s="177">
        <v>10</v>
      </c>
      <c r="AG389" s="177" t="s">
        <v>566</v>
      </c>
      <c r="AH389" s="177">
        <v>800</v>
      </c>
      <c r="AI389" s="202" t="s">
        <v>538</v>
      </c>
      <c r="AJ389" s="177">
        <v>0</v>
      </c>
      <c r="AO389" s="177">
        <v>1</v>
      </c>
      <c r="AP389" s="177">
        <v>1</v>
      </c>
      <c r="AQ389" s="177">
        <v>2.5</v>
      </c>
      <c r="AS389" s="177" t="s">
        <v>539</v>
      </c>
      <c r="AT389" s="177">
        <v>1</v>
      </c>
      <c r="AU389" s="177" t="s">
        <v>541</v>
      </c>
      <c r="AV389" s="177" t="s">
        <v>188</v>
      </c>
      <c r="AW389" s="177" t="s">
        <v>44</v>
      </c>
      <c r="AX389" s="203">
        <v>-105.44</v>
      </c>
      <c r="AY389" s="177">
        <v>0.9</v>
      </c>
      <c r="BA389" s="177" t="s">
        <v>163</v>
      </c>
      <c r="BB389" s="177" t="s">
        <v>25</v>
      </c>
      <c r="BC389" s="177">
        <v>30</v>
      </c>
      <c r="BD389" s="177">
        <v>1</v>
      </c>
      <c r="BE389" s="177">
        <v>60</v>
      </c>
      <c r="BF389" s="177" t="s">
        <v>242</v>
      </c>
      <c r="BG389" s="177">
        <v>60</v>
      </c>
      <c r="BH389" s="201">
        <v>1</v>
      </c>
      <c r="BI389" s="177">
        <v>62500</v>
      </c>
      <c r="BJ389" s="177">
        <v>0.105</v>
      </c>
      <c r="BK389" s="177">
        <v>1.5</v>
      </c>
      <c r="BL389" s="177">
        <v>0.5</v>
      </c>
      <c r="BM389" s="181">
        <f t="shared" si="34"/>
        <v>30</v>
      </c>
      <c r="BN389" s="177">
        <v>2</v>
      </c>
      <c r="BO389" s="177">
        <v>-4</v>
      </c>
      <c r="BP389" s="177">
        <v>4</v>
      </c>
      <c r="BQ389" s="177">
        <v>10</v>
      </c>
      <c r="BR389" s="177" t="s">
        <v>203</v>
      </c>
      <c r="CA389" s="181"/>
      <c r="CH389" s="177">
        <v>99</v>
      </c>
      <c r="CI389" s="202"/>
      <c r="CJ389" s="177">
        <v>1</v>
      </c>
      <c r="CK389" s="177" t="s">
        <v>245</v>
      </c>
      <c r="CL389" s="177">
        <v>60</v>
      </c>
      <c r="CM389" s="201">
        <v>1</v>
      </c>
      <c r="CN389" s="177">
        <v>100</v>
      </c>
      <c r="CO389" s="177">
        <v>0</v>
      </c>
      <c r="CP389" s="177">
        <v>1</v>
      </c>
      <c r="CQ389" s="177">
        <v>1</v>
      </c>
      <c r="CR389" s="204">
        <f t="shared" si="35"/>
        <v>4.8000000000000001E-2</v>
      </c>
      <c r="CS389" s="177">
        <v>0</v>
      </c>
      <c r="CT389" s="177">
        <v>0</v>
      </c>
      <c r="CU389" s="177">
        <v>0</v>
      </c>
      <c r="CV389" s="177">
        <v>10</v>
      </c>
      <c r="CW389" s="177" t="s">
        <v>203</v>
      </c>
      <c r="DF389" s="204"/>
      <c r="DT389" s="204"/>
      <c r="EA389" s="202"/>
      <c r="EC389" s="179" t="s">
        <v>190</v>
      </c>
      <c r="ED389" s="179"/>
      <c r="EE389" s="179"/>
      <c r="EF389" s="179"/>
      <c r="EG389" s="179"/>
      <c r="EH389" s="179"/>
      <c r="EI389" s="179"/>
      <c r="EL389" s="179"/>
      <c r="EM389" s="179"/>
      <c r="EN389" s="179" t="s">
        <v>92</v>
      </c>
      <c r="EP389" s="177" t="s">
        <v>445</v>
      </c>
      <c r="ES389" s="179"/>
      <c r="ET389" s="179"/>
      <c r="EU389" s="179"/>
      <c r="EV389" s="179"/>
      <c r="EW389" s="179"/>
      <c r="EX389" s="177" t="s">
        <v>159</v>
      </c>
      <c r="EY389" s="177">
        <v>11</v>
      </c>
      <c r="FA389" s="177">
        <v>11</v>
      </c>
      <c r="FC389" s="177">
        <v>0.95843999999999996</v>
      </c>
      <c r="FD389" s="177">
        <v>0.95843999999999996</v>
      </c>
      <c r="FE389" s="177">
        <v>5.1961999999999998E-3</v>
      </c>
      <c r="FF389" s="177">
        <v>3.1092</v>
      </c>
      <c r="FG389" s="177">
        <v>209.24969999999999</v>
      </c>
      <c r="FQ389" s="177">
        <v>0.99739999999999995</v>
      </c>
      <c r="FR389" s="177">
        <v>1.9608E-3</v>
      </c>
      <c r="FS389" s="177">
        <v>4.8715999999999999</v>
      </c>
      <c r="FT389" s="177">
        <v>0.16164000000000001</v>
      </c>
      <c r="FU389" s="177">
        <v>0.99739999999999995</v>
      </c>
      <c r="GH389" s="177">
        <v>10.817</v>
      </c>
      <c r="GI389" s="177">
        <v>8.7382799999999996</v>
      </c>
      <c r="GJ389" s="177">
        <v>10.622199999999999</v>
      </c>
      <c r="GK389" s="177">
        <v>14.1183</v>
      </c>
      <c r="GL389" s="177" t="s">
        <v>572</v>
      </c>
      <c r="GO389" s="202"/>
      <c r="GR389" s="205"/>
      <c r="GS389" s="202"/>
      <c r="GV389" s="180"/>
      <c r="GZ389" s="180"/>
    </row>
    <row r="390" spans="1:208" s="177" customFormat="1" ht="15.95" customHeight="1" x14ac:dyDescent="0.2">
      <c r="A390" s="177" t="s">
        <v>534</v>
      </c>
      <c r="B390" s="177" t="s">
        <v>535</v>
      </c>
      <c r="C390" s="177" t="s">
        <v>16</v>
      </c>
      <c r="D390" s="177" t="s">
        <v>22</v>
      </c>
      <c r="E390" s="177" t="s">
        <v>23</v>
      </c>
      <c r="F390" s="201">
        <v>1</v>
      </c>
      <c r="G390" s="177">
        <v>100</v>
      </c>
      <c r="H390" s="177" t="s">
        <v>14</v>
      </c>
      <c r="I390" s="180" t="s">
        <v>50</v>
      </c>
      <c r="J390" s="177">
        <v>6</v>
      </c>
      <c r="L390" s="177" t="s">
        <v>11</v>
      </c>
      <c r="M390" s="177" t="s">
        <v>170</v>
      </c>
      <c r="O390" s="177" t="s">
        <v>54</v>
      </c>
      <c r="P390" s="177" t="s">
        <v>155</v>
      </c>
      <c r="R390" s="177" t="s">
        <v>156</v>
      </c>
      <c r="U390" s="177" t="s">
        <v>155</v>
      </c>
      <c r="V390" s="177">
        <v>0.5</v>
      </c>
      <c r="X390" s="177" t="s">
        <v>156</v>
      </c>
      <c r="AA390" s="177" t="s">
        <v>42</v>
      </c>
      <c r="AB390" s="177">
        <v>0.93</v>
      </c>
      <c r="AE390" s="177">
        <v>0.1</v>
      </c>
      <c r="AF390" s="177">
        <v>10</v>
      </c>
      <c r="AG390" s="177" t="s">
        <v>566</v>
      </c>
      <c r="AH390" s="177">
        <v>800</v>
      </c>
      <c r="AI390" s="202" t="s">
        <v>538</v>
      </c>
      <c r="AJ390" s="177">
        <v>0</v>
      </c>
      <c r="AO390" s="177">
        <v>1</v>
      </c>
      <c r="AP390" s="177">
        <v>1</v>
      </c>
      <c r="AQ390" s="177">
        <v>2.5</v>
      </c>
      <c r="AS390" s="177" t="s">
        <v>539</v>
      </c>
      <c r="AT390" s="177">
        <v>1</v>
      </c>
      <c r="AU390" s="177" t="s">
        <v>541</v>
      </c>
      <c r="AV390" s="177" t="s">
        <v>188</v>
      </c>
      <c r="AW390" s="177" t="s">
        <v>44</v>
      </c>
      <c r="AX390" s="203">
        <v>-105.44</v>
      </c>
      <c r="AY390" s="177">
        <v>0.9</v>
      </c>
      <c r="BA390" s="177" t="s">
        <v>163</v>
      </c>
      <c r="BB390" s="177" t="s">
        <v>25</v>
      </c>
      <c r="BC390" s="177">
        <v>30</v>
      </c>
      <c r="BD390" s="177">
        <v>1</v>
      </c>
      <c r="BE390" s="177">
        <v>60</v>
      </c>
      <c r="BF390" s="177" t="s">
        <v>242</v>
      </c>
      <c r="BG390" s="177">
        <v>60</v>
      </c>
      <c r="BH390" s="201">
        <v>1</v>
      </c>
      <c r="BI390" s="177">
        <v>62500</v>
      </c>
      <c r="BJ390" s="177">
        <v>0.105</v>
      </c>
      <c r="BK390" s="177">
        <v>1.5</v>
      </c>
      <c r="BL390" s="177">
        <v>0.5</v>
      </c>
      <c r="BM390" s="181">
        <f t="shared" si="34"/>
        <v>30</v>
      </c>
      <c r="BN390" s="177">
        <v>0</v>
      </c>
      <c r="BO390" s="177">
        <v>0</v>
      </c>
      <c r="BP390" s="177">
        <v>0</v>
      </c>
      <c r="BQ390" s="177">
        <v>10</v>
      </c>
      <c r="BR390" s="177" t="s">
        <v>203</v>
      </c>
      <c r="CA390" s="181"/>
      <c r="CH390" s="177">
        <v>99</v>
      </c>
      <c r="CI390" s="202"/>
      <c r="CJ390" s="177">
        <v>1</v>
      </c>
      <c r="CK390" s="177" t="s">
        <v>245</v>
      </c>
      <c r="CL390" s="177">
        <v>250</v>
      </c>
      <c r="CM390" s="201">
        <v>1</v>
      </c>
      <c r="CN390" s="177">
        <v>100</v>
      </c>
      <c r="CO390" s="177">
        <v>0</v>
      </c>
      <c r="CP390" s="177">
        <v>1</v>
      </c>
      <c r="CQ390" s="177">
        <v>1</v>
      </c>
      <c r="CR390" s="204">
        <f t="shared" si="35"/>
        <v>0.2</v>
      </c>
      <c r="CS390" s="177">
        <v>0</v>
      </c>
      <c r="CT390" s="177">
        <v>0</v>
      </c>
      <c r="CU390" s="177">
        <v>0</v>
      </c>
      <c r="CV390" s="177">
        <v>10</v>
      </c>
      <c r="CW390" s="177" t="s">
        <v>203</v>
      </c>
      <c r="DF390" s="204"/>
      <c r="DT390" s="204"/>
      <c r="EA390" s="202"/>
      <c r="EC390" s="179" t="s">
        <v>190</v>
      </c>
      <c r="ED390" s="179"/>
      <c r="EE390" s="179"/>
      <c r="EF390" s="179"/>
      <c r="EG390" s="179"/>
      <c r="EH390" s="179"/>
      <c r="EI390" s="179"/>
      <c r="EL390" s="179"/>
      <c r="EM390" s="179"/>
      <c r="EN390" s="179" t="s">
        <v>92</v>
      </c>
      <c r="EP390" s="177" t="s">
        <v>445</v>
      </c>
      <c r="ES390" s="179"/>
      <c r="ET390" s="179"/>
      <c r="EU390" s="179"/>
      <c r="EV390" s="179"/>
      <c r="EW390" s="179"/>
      <c r="EX390" s="177" t="s">
        <v>159</v>
      </c>
      <c r="EY390" s="177">
        <v>11</v>
      </c>
      <c r="FA390" s="177">
        <v>11</v>
      </c>
      <c r="FC390" s="177">
        <v>0.94372</v>
      </c>
      <c r="FD390" s="177">
        <v>0.94372</v>
      </c>
      <c r="FE390" s="177">
        <v>6.5367999999999997E-3</v>
      </c>
      <c r="FF390" s="177">
        <v>3.2265999999999999</v>
      </c>
      <c r="FG390" s="177">
        <v>201.42080000000001</v>
      </c>
      <c r="FQ390" s="177">
        <v>0.99739999999999995</v>
      </c>
      <c r="FR390" s="177">
        <v>2.1411999999999998E-3</v>
      </c>
      <c r="FS390" s="177">
        <v>4.0319000000000003</v>
      </c>
      <c r="FT390" s="177">
        <v>0.26188</v>
      </c>
      <c r="FU390" s="177">
        <v>0.99739999999999995</v>
      </c>
      <c r="GH390" s="177">
        <v>0.51370000000000005</v>
      </c>
      <c r="GI390" s="177">
        <v>-3.3900999999999999</v>
      </c>
      <c r="GJ390" s="177">
        <v>0.52429999999999999</v>
      </c>
      <c r="GK390" s="177">
        <v>4.3329000000000004</v>
      </c>
      <c r="GL390" s="177" t="s">
        <v>573</v>
      </c>
      <c r="GO390" s="202"/>
      <c r="GR390" s="205"/>
      <c r="GS390" s="202"/>
      <c r="GV390" s="180"/>
      <c r="GZ390" s="180"/>
    </row>
    <row r="391" spans="1:208" s="177" customFormat="1" ht="15.95" customHeight="1" x14ac:dyDescent="0.2">
      <c r="A391" s="177" t="s">
        <v>534</v>
      </c>
      <c r="B391" s="177" t="s">
        <v>535</v>
      </c>
      <c r="C391" s="177" t="s">
        <v>16</v>
      </c>
      <c r="D391" s="177" t="s">
        <v>22</v>
      </c>
      <c r="E391" s="177" t="s">
        <v>23</v>
      </c>
      <c r="F391" s="201">
        <v>1</v>
      </c>
      <c r="G391" s="177">
        <v>100</v>
      </c>
      <c r="H391" s="177" t="s">
        <v>14</v>
      </c>
      <c r="I391" s="180" t="s">
        <v>50</v>
      </c>
      <c r="J391" s="177">
        <v>6</v>
      </c>
      <c r="L391" s="177" t="s">
        <v>11</v>
      </c>
      <c r="M391" s="177" t="s">
        <v>170</v>
      </c>
      <c r="O391" s="177" t="s">
        <v>54</v>
      </c>
      <c r="P391" s="177" t="s">
        <v>155</v>
      </c>
      <c r="R391" s="177" t="s">
        <v>156</v>
      </c>
      <c r="U391" s="177" t="s">
        <v>155</v>
      </c>
      <c r="V391" s="177">
        <v>0.5</v>
      </c>
      <c r="X391" s="177" t="s">
        <v>156</v>
      </c>
      <c r="AA391" s="177" t="s">
        <v>42</v>
      </c>
      <c r="AB391" s="177">
        <v>0.93</v>
      </c>
      <c r="AE391" s="177">
        <v>0.1</v>
      </c>
      <c r="AF391" s="177">
        <v>10</v>
      </c>
      <c r="AG391" s="177" t="s">
        <v>574</v>
      </c>
      <c r="AH391" s="177">
        <v>800</v>
      </c>
      <c r="AI391" s="202" t="s">
        <v>538</v>
      </c>
      <c r="AJ391" s="177">
        <v>0</v>
      </c>
      <c r="AO391" s="177">
        <v>1</v>
      </c>
      <c r="AP391" s="177">
        <v>1</v>
      </c>
      <c r="AQ391" s="177">
        <v>2.5</v>
      </c>
      <c r="AS391" s="177" t="s">
        <v>539</v>
      </c>
      <c r="AT391" s="177">
        <v>1</v>
      </c>
      <c r="AU391" s="177" t="s">
        <v>541</v>
      </c>
      <c r="AV391" s="177" t="s">
        <v>188</v>
      </c>
      <c r="AW391" s="177" t="s">
        <v>44</v>
      </c>
      <c r="AX391" s="203">
        <v>-105.44</v>
      </c>
      <c r="AY391" s="177">
        <v>0.9</v>
      </c>
      <c r="BA391" s="177" t="s">
        <v>163</v>
      </c>
      <c r="BB391" s="177" t="s">
        <v>25</v>
      </c>
      <c r="BC391" s="177">
        <v>30</v>
      </c>
      <c r="BD391" s="177">
        <v>1</v>
      </c>
      <c r="BE391" s="177">
        <v>60</v>
      </c>
      <c r="BF391" s="177" t="s">
        <v>242</v>
      </c>
      <c r="BG391" s="177">
        <v>60</v>
      </c>
      <c r="BH391" s="201">
        <v>1</v>
      </c>
      <c r="BI391" s="177">
        <v>62500</v>
      </c>
      <c r="BJ391" s="177">
        <v>0.105</v>
      </c>
      <c r="BK391" s="177">
        <v>1.5</v>
      </c>
      <c r="BL391" s="177">
        <v>0.5</v>
      </c>
      <c r="BM391" s="181">
        <f t="shared" si="34"/>
        <v>30</v>
      </c>
      <c r="BN391" s="177">
        <v>2</v>
      </c>
      <c r="BO391" s="177">
        <v>-4</v>
      </c>
      <c r="BP391" s="177">
        <v>4</v>
      </c>
      <c r="BQ391" s="177">
        <v>10</v>
      </c>
      <c r="BR391" s="177" t="s">
        <v>203</v>
      </c>
      <c r="CA391" s="181"/>
      <c r="CH391" s="177">
        <v>99</v>
      </c>
      <c r="CI391" s="202"/>
      <c r="CJ391" s="177">
        <v>1</v>
      </c>
      <c r="CK391" s="177" t="s">
        <v>245</v>
      </c>
      <c r="CL391" s="177">
        <v>250</v>
      </c>
      <c r="CM391" s="201">
        <v>1</v>
      </c>
      <c r="CN391" s="177">
        <v>100</v>
      </c>
      <c r="CO391" s="177">
        <v>0</v>
      </c>
      <c r="CP391" s="177">
        <v>1</v>
      </c>
      <c r="CQ391" s="177">
        <v>1</v>
      </c>
      <c r="CR391" s="204">
        <f t="shared" si="35"/>
        <v>0.2</v>
      </c>
      <c r="CS391" s="177">
        <v>0</v>
      </c>
      <c r="CT391" s="177">
        <v>0</v>
      </c>
      <c r="CU391" s="177">
        <v>0</v>
      </c>
      <c r="CV391" s="177">
        <v>10</v>
      </c>
      <c r="CW391" s="177" t="s">
        <v>203</v>
      </c>
      <c r="DF391" s="204"/>
      <c r="DT391" s="204"/>
      <c r="EA391" s="202"/>
      <c r="EC391" s="179" t="s">
        <v>190</v>
      </c>
      <c r="ED391" s="179"/>
      <c r="EE391" s="179"/>
      <c r="EF391" s="179"/>
      <c r="EG391" s="179"/>
      <c r="EH391" s="179"/>
      <c r="EI391" s="179"/>
      <c r="EL391" s="179"/>
      <c r="EM391" s="179"/>
      <c r="EN391" s="179" t="s">
        <v>92</v>
      </c>
      <c r="EP391" s="177" t="s">
        <v>445</v>
      </c>
      <c r="ES391" s="179"/>
      <c r="ET391" s="179"/>
      <c r="EU391" s="179"/>
      <c r="EV391" s="179"/>
      <c r="EW391" s="179"/>
      <c r="EX391" s="177" t="s">
        <v>159</v>
      </c>
      <c r="EY391" s="177">
        <v>11</v>
      </c>
      <c r="FA391" s="177">
        <v>11</v>
      </c>
      <c r="FC391" s="177">
        <v>0.88658000000000003</v>
      </c>
      <c r="FD391" s="177">
        <v>0.94459000000000004</v>
      </c>
      <c r="FE391" s="177">
        <v>6.4808000000000001E-3</v>
      </c>
      <c r="FF391" s="177">
        <v>3.2241</v>
      </c>
      <c r="FG391" s="177">
        <v>201.50800000000001</v>
      </c>
      <c r="FQ391" s="177">
        <v>0.93074000000000001</v>
      </c>
      <c r="FR391" s="177">
        <v>4.8126000000000002E-3</v>
      </c>
      <c r="FS391" s="177">
        <v>4.2779999999999996</v>
      </c>
      <c r="FT391" s="177">
        <v>0.24959999999999999</v>
      </c>
      <c r="FU391" s="177">
        <v>0.93074000000000001</v>
      </c>
      <c r="GH391" s="177">
        <v>0</v>
      </c>
      <c r="GI391" s="177">
        <v>0</v>
      </c>
      <c r="GJ391" s="177">
        <v>0</v>
      </c>
      <c r="GK391" s="177">
        <v>0</v>
      </c>
      <c r="GO391" s="202"/>
      <c r="GR391" s="205"/>
      <c r="GS391" s="202"/>
      <c r="GV391" s="180"/>
      <c r="GZ391" s="180"/>
    </row>
    <row r="392" spans="1:208" s="177" customFormat="1" ht="15.95" customHeight="1" x14ac:dyDescent="0.2">
      <c r="A392" s="177" t="s">
        <v>534</v>
      </c>
      <c r="B392" s="177" t="s">
        <v>535</v>
      </c>
      <c r="C392" s="177" t="s">
        <v>16</v>
      </c>
      <c r="D392" s="177" t="s">
        <v>22</v>
      </c>
      <c r="E392" s="177" t="s">
        <v>23</v>
      </c>
      <c r="F392" s="201">
        <v>1</v>
      </c>
      <c r="G392" s="177">
        <v>100</v>
      </c>
      <c r="H392" s="177" t="s">
        <v>14</v>
      </c>
      <c r="I392" s="180" t="s">
        <v>50</v>
      </c>
      <c r="J392" s="177">
        <v>6</v>
      </c>
      <c r="L392" s="177" t="s">
        <v>11</v>
      </c>
      <c r="M392" s="177" t="s">
        <v>170</v>
      </c>
      <c r="O392" s="177" t="s">
        <v>54</v>
      </c>
      <c r="P392" s="177" t="s">
        <v>155</v>
      </c>
      <c r="R392" s="177" t="s">
        <v>156</v>
      </c>
      <c r="U392" s="177" t="s">
        <v>155</v>
      </c>
      <c r="V392" s="177">
        <v>0.5</v>
      </c>
      <c r="X392" s="177" t="s">
        <v>156</v>
      </c>
      <c r="AA392" s="177" t="s">
        <v>42</v>
      </c>
      <c r="AB392" s="177">
        <v>0.93</v>
      </c>
      <c r="AE392" s="177">
        <v>0.1</v>
      </c>
      <c r="AF392" s="177">
        <v>10</v>
      </c>
      <c r="AG392" s="177" t="s">
        <v>574</v>
      </c>
      <c r="AH392" s="177">
        <v>800</v>
      </c>
      <c r="AI392" s="202" t="s">
        <v>538</v>
      </c>
      <c r="AJ392" s="177">
        <v>0</v>
      </c>
      <c r="AO392" s="177">
        <v>1</v>
      </c>
      <c r="AP392" s="177">
        <v>1</v>
      </c>
      <c r="AQ392" s="177">
        <v>2.5</v>
      </c>
      <c r="AS392" s="177" t="s">
        <v>539</v>
      </c>
      <c r="AT392" s="177">
        <v>1</v>
      </c>
      <c r="AU392" s="177" t="s">
        <v>541</v>
      </c>
      <c r="AV392" s="177" t="s">
        <v>188</v>
      </c>
      <c r="AW392" s="177" t="s">
        <v>44</v>
      </c>
      <c r="AX392" s="203">
        <v>-105.44</v>
      </c>
      <c r="AY392" s="177">
        <v>0.9</v>
      </c>
      <c r="BA392" s="177" t="s">
        <v>163</v>
      </c>
      <c r="BB392" s="177" t="s">
        <v>25</v>
      </c>
      <c r="BC392" s="177">
        <v>30</v>
      </c>
      <c r="BD392" s="177">
        <v>1</v>
      </c>
      <c r="BE392" s="177">
        <v>60</v>
      </c>
      <c r="BF392" s="177" t="s">
        <v>242</v>
      </c>
      <c r="BG392" s="177">
        <v>60</v>
      </c>
      <c r="BH392" s="201">
        <v>1</v>
      </c>
      <c r="BI392" s="177">
        <v>62500</v>
      </c>
      <c r="BJ392" s="177">
        <v>0.105</v>
      </c>
      <c r="BK392" s="177">
        <v>1.5</v>
      </c>
      <c r="BL392" s="177">
        <v>0.5</v>
      </c>
      <c r="BM392" s="181">
        <f t="shared" si="34"/>
        <v>30</v>
      </c>
      <c r="BN392" s="177">
        <v>2</v>
      </c>
      <c r="BO392" s="177">
        <v>-4</v>
      </c>
      <c r="BP392" s="177">
        <v>4</v>
      </c>
      <c r="BQ392" s="177">
        <v>10</v>
      </c>
      <c r="BR392" s="177" t="s">
        <v>203</v>
      </c>
      <c r="CA392" s="181"/>
      <c r="CH392" s="177">
        <v>99</v>
      </c>
      <c r="CI392" s="202"/>
      <c r="CJ392" s="177">
        <v>1</v>
      </c>
      <c r="CK392" s="177" t="s">
        <v>245</v>
      </c>
      <c r="CL392" s="177">
        <v>250</v>
      </c>
      <c r="CM392" s="201">
        <v>1</v>
      </c>
      <c r="CN392" s="177">
        <v>100</v>
      </c>
      <c r="CO392" s="177">
        <v>0</v>
      </c>
      <c r="CP392" s="177">
        <v>1</v>
      </c>
      <c r="CQ392" s="177">
        <v>1</v>
      </c>
      <c r="CR392" s="204">
        <f t="shared" si="35"/>
        <v>0.2</v>
      </c>
      <c r="CS392" s="177">
        <v>0</v>
      </c>
      <c r="CT392" s="177">
        <v>0</v>
      </c>
      <c r="CU392" s="177">
        <v>0</v>
      </c>
      <c r="CV392" s="177">
        <v>10</v>
      </c>
      <c r="CW392" s="177" t="s">
        <v>203</v>
      </c>
      <c r="DF392" s="204"/>
      <c r="DT392" s="204"/>
      <c r="EA392" s="202"/>
      <c r="EC392" s="179" t="s">
        <v>36</v>
      </c>
      <c r="ED392" s="179">
        <v>8</v>
      </c>
      <c r="EE392" s="179">
        <v>6</v>
      </c>
      <c r="EF392" s="179">
        <v>6</v>
      </c>
      <c r="EG392" s="179"/>
      <c r="EH392" s="179"/>
      <c r="EI392" s="179"/>
      <c r="EL392" s="179"/>
      <c r="EM392" s="179"/>
      <c r="EN392" s="179" t="s">
        <v>92</v>
      </c>
      <c r="EP392" s="177" t="s">
        <v>445</v>
      </c>
      <c r="ES392" s="179"/>
      <c r="ET392" s="179"/>
      <c r="EU392" s="179"/>
      <c r="EV392" s="179"/>
      <c r="EW392" s="179"/>
      <c r="EX392" s="177" t="s">
        <v>159</v>
      </c>
      <c r="EY392" s="177">
        <v>11</v>
      </c>
      <c r="FA392" s="177">
        <v>11</v>
      </c>
      <c r="FC392" s="177">
        <v>5.4545000000000003E-2</v>
      </c>
      <c r="FD392" s="177">
        <v>0.92813999999999997</v>
      </c>
      <c r="FE392" s="177">
        <v>7.1652E-3</v>
      </c>
      <c r="FF392" s="177">
        <v>3.4899</v>
      </c>
      <c r="FG392" s="177">
        <v>186.39609999999999</v>
      </c>
      <c r="FQ392" s="177">
        <v>6.1471999999999999E-2</v>
      </c>
      <c r="FR392" s="177">
        <v>1.8311000000000001E-2</v>
      </c>
      <c r="FS392" s="177">
        <v>4.6778000000000004</v>
      </c>
      <c r="FT392" s="177">
        <v>0.2278</v>
      </c>
      <c r="FU392" s="177">
        <v>6.1471999999999999E-2</v>
      </c>
      <c r="GH392" s="177">
        <v>5.3754999999999997</v>
      </c>
      <c r="GI392" s="177">
        <v>4.4621000000000004</v>
      </c>
      <c r="GJ392" s="177">
        <v>5.3990999999999998</v>
      </c>
      <c r="GK392" s="177">
        <v>6.2426000000000004</v>
      </c>
      <c r="GL392" s="177" t="s">
        <v>575</v>
      </c>
      <c r="GO392" s="202"/>
      <c r="GR392" s="205"/>
      <c r="GS392" s="202"/>
      <c r="GV392" s="180"/>
      <c r="GZ392" s="180"/>
    </row>
    <row r="393" spans="1:208" s="186" customFormat="1" x14ac:dyDescent="0.2">
      <c r="A393" s="186" t="s">
        <v>534</v>
      </c>
      <c r="B393" s="186" t="s">
        <v>535</v>
      </c>
      <c r="C393" s="186" t="s">
        <v>19</v>
      </c>
      <c r="D393" s="186" t="s">
        <v>0</v>
      </c>
      <c r="E393" s="186" t="s">
        <v>344</v>
      </c>
      <c r="F393" s="186">
        <v>1</v>
      </c>
      <c r="G393" s="186">
        <v>100</v>
      </c>
      <c r="H393" s="186" t="s">
        <v>14</v>
      </c>
      <c r="I393" s="207" t="s">
        <v>48</v>
      </c>
      <c r="J393" s="186">
        <v>0</v>
      </c>
      <c r="K393" s="186" t="s">
        <v>544</v>
      </c>
      <c r="L393" s="186" t="s">
        <v>9</v>
      </c>
      <c r="O393" s="207" t="s">
        <v>54</v>
      </c>
      <c r="P393" s="186" t="s">
        <v>155</v>
      </c>
      <c r="R393" s="186" t="s">
        <v>156</v>
      </c>
      <c r="U393" s="186" t="s">
        <v>156</v>
      </c>
      <c r="X393" s="186" t="s">
        <v>156</v>
      </c>
      <c r="AA393" s="186" t="s">
        <v>546</v>
      </c>
      <c r="AB393" s="186">
        <v>0.9</v>
      </c>
      <c r="AE393" s="186">
        <v>0.1</v>
      </c>
      <c r="AF393" s="186">
        <v>4</v>
      </c>
      <c r="AH393" s="186" t="s">
        <v>547</v>
      </c>
      <c r="AI393" s="186">
        <v>20</v>
      </c>
      <c r="AJ393" s="186">
        <v>0.625</v>
      </c>
      <c r="AO393" s="186">
        <v>1</v>
      </c>
      <c r="AP393" s="186">
        <v>0.625</v>
      </c>
      <c r="AQ393" s="186">
        <v>1</v>
      </c>
      <c r="AS393" s="186">
        <v>1</v>
      </c>
      <c r="AT393" s="186">
        <v>1</v>
      </c>
      <c r="AV393" s="192" t="s">
        <v>548</v>
      </c>
      <c r="AW393" s="186" t="s">
        <v>44</v>
      </c>
      <c r="AX393" s="186" t="s">
        <v>549</v>
      </c>
      <c r="AY393" s="186" t="s">
        <v>459</v>
      </c>
      <c r="BA393" s="186" t="s">
        <v>576</v>
      </c>
      <c r="BB393" s="186" t="s">
        <v>25</v>
      </c>
      <c r="BC393" s="186">
        <v>45</v>
      </c>
      <c r="BD393" s="186">
        <v>1</v>
      </c>
      <c r="BE393" s="186" t="s">
        <v>344</v>
      </c>
      <c r="BF393" s="186" t="s">
        <v>242</v>
      </c>
      <c r="BG393" s="186">
        <v>60</v>
      </c>
      <c r="BH393" s="186">
        <v>1</v>
      </c>
      <c r="BI393" s="186">
        <v>93750</v>
      </c>
      <c r="BJ393" s="186">
        <v>0.105</v>
      </c>
      <c r="BK393" s="186">
        <v>1.5</v>
      </c>
      <c r="BL393" s="186">
        <v>0.5</v>
      </c>
      <c r="BM393" s="186">
        <v>45</v>
      </c>
      <c r="BN393" s="186">
        <v>2</v>
      </c>
      <c r="BO393" s="186">
        <v>-4</v>
      </c>
      <c r="BP393" s="186">
        <v>4</v>
      </c>
      <c r="BQ393" s="186">
        <v>10</v>
      </c>
      <c r="BR393" s="186">
        <v>99</v>
      </c>
      <c r="BT393" s="186" t="s">
        <v>363</v>
      </c>
      <c r="CA393" s="208"/>
      <c r="CH393" s="186">
        <v>99</v>
      </c>
      <c r="CI393" s="186" t="s">
        <v>577</v>
      </c>
      <c r="CJ393" s="186" t="s">
        <v>363</v>
      </c>
      <c r="CK393" s="186" t="s">
        <v>363</v>
      </c>
      <c r="CR393" s="209"/>
      <c r="CY393" s="186" t="s">
        <v>363</v>
      </c>
      <c r="DF393" s="209"/>
      <c r="DM393" s="186" t="s">
        <v>363</v>
      </c>
      <c r="DT393" s="209"/>
      <c r="EC393" s="210" t="s">
        <v>578</v>
      </c>
      <c r="ED393" s="210" t="s">
        <v>363</v>
      </c>
      <c r="EE393" s="210"/>
      <c r="EF393" s="210"/>
      <c r="EG393" s="210"/>
      <c r="EH393" s="210">
        <v>0</v>
      </c>
      <c r="EI393" s="210"/>
      <c r="EJ393" s="210" t="s">
        <v>363</v>
      </c>
      <c r="EK393" s="210"/>
      <c r="EL393" s="210" t="s">
        <v>363</v>
      </c>
      <c r="EM393" s="210"/>
      <c r="EN393" s="210"/>
      <c r="ES393" s="210" t="s">
        <v>363</v>
      </c>
      <c r="ET393" s="210"/>
      <c r="EU393" s="210"/>
      <c r="EV393" s="210"/>
      <c r="EW393" s="210"/>
      <c r="EX393" s="186" t="s">
        <v>158</v>
      </c>
      <c r="EY393" s="186">
        <v>3</v>
      </c>
      <c r="FA393" s="186">
        <v>3</v>
      </c>
      <c r="FB393" s="186" t="s">
        <v>579</v>
      </c>
      <c r="FD393" s="186">
        <v>90</v>
      </c>
      <c r="GH393" s="186">
        <v>0</v>
      </c>
      <c r="GI393" s="186">
        <v>0</v>
      </c>
      <c r="GJ393" s="186">
        <v>0</v>
      </c>
      <c r="GK393" s="186">
        <v>0</v>
      </c>
    </row>
    <row r="394" spans="1:208" s="186" customFormat="1" x14ac:dyDescent="0.2">
      <c r="A394" s="186" t="s">
        <v>534</v>
      </c>
      <c r="B394" s="186" t="s">
        <v>535</v>
      </c>
      <c r="C394" s="186" t="s">
        <v>19</v>
      </c>
      <c r="D394" s="186" t="s">
        <v>0</v>
      </c>
      <c r="E394" s="186" t="s">
        <v>344</v>
      </c>
      <c r="F394" s="186">
        <v>1</v>
      </c>
      <c r="G394" s="186">
        <v>100</v>
      </c>
      <c r="H394" s="186" t="s">
        <v>14</v>
      </c>
      <c r="I394" s="207" t="s">
        <v>48</v>
      </c>
      <c r="J394" s="186">
        <v>0</v>
      </c>
      <c r="K394" s="186" t="s">
        <v>544</v>
      </c>
      <c r="L394" s="186" t="s">
        <v>9</v>
      </c>
      <c r="O394" s="207" t="s">
        <v>54</v>
      </c>
      <c r="P394" s="186" t="s">
        <v>155</v>
      </c>
      <c r="R394" s="186" t="s">
        <v>156</v>
      </c>
      <c r="U394" s="186" t="s">
        <v>156</v>
      </c>
      <c r="X394" s="186" t="s">
        <v>156</v>
      </c>
      <c r="AA394" s="186" t="s">
        <v>546</v>
      </c>
      <c r="AB394" s="186">
        <v>0.9</v>
      </c>
      <c r="AE394" s="186">
        <v>0.1</v>
      </c>
      <c r="AF394" s="186">
        <v>4</v>
      </c>
      <c r="AH394" s="186" t="s">
        <v>547</v>
      </c>
      <c r="AI394" s="186">
        <v>20</v>
      </c>
      <c r="AJ394" s="186">
        <v>0.625</v>
      </c>
      <c r="AO394" s="186">
        <v>1</v>
      </c>
      <c r="AP394" s="186">
        <v>0.625</v>
      </c>
      <c r="AQ394" s="186">
        <v>1</v>
      </c>
      <c r="AS394" s="186">
        <v>1</v>
      </c>
      <c r="AT394" s="186">
        <v>1</v>
      </c>
      <c r="AV394" s="192" t="s">
        <v>548</v>
      </c>
      <c r="AW394" s="186" t="s">
        <v>44</v>
      </c>
      <c r="AX394" s="186" t="s">
        <v>549</v>
      </c>
      <c r="AY394" s="186" t="s">
        <v>459</v>
      </c>
      <c r="BA394" s="186" t="s">
        <v>576</v>
      </c>
      <c r="BB394" s="186" t="s">
        <v>25</v>
      </c>
      <c r="BC394" s="186">
        <v>45</v>
      </c>
      <c r="BD394" s="186">
        <v>1</v>
      </c>
      <c r="BE394" s="186" t="s">
        <v>344</v>
      </c>
      <c r="BF394" s="186" t="s">
        <v>242</v>
      </c>
      <c r="BG394" s="186">
        <v>60</v>
      </c>
      <c r="BH394" s="186">
        <v>1</v>
      </c>
      <c r="BI394" s="186">
        <v>93750</v>
      </c>
      <c r="BJ394" s="186">
        <v>0.105</v>
      </c>
      <c r="BK394" s="186">
        <v>1.5</v>
      </c>
      <c r="BL394" s="186">
        <v>0.5</v>
      </c>
      <c r="BM394" s="186">
        <v>45</v>
      </c>
      <c r="BN394" s="186">
        <v>2</v>
      </c>
      <c r="BO394" s="186">
        <v>-4</v>
      </c>
      <c r="BP394" s="186">
        <v>4</v>
      </c>
      <c r="BQ394" s="186">
        <v>10</v>
      </c>
      <c r="BR394" s="186">
        <v>99</v>
      </c>
      <c r="BT394" s="186" t="s">
        <v>363</v>
      </c>
      <c r="CA394" s="208"/>
      <c r="CH394" s="186">
        <v>99</v>
      </c>
      <c r="CI394" s="186" t="s">
        <v>577</v>
      </c>
      <c r="CJ394" s="186" t="s">
        <v>363</v>
      </c>
      <c r="CK394" s="186" t="s">
        <v>363</v>
      </c>
      <c r="CR394" s="209"/>
      <c r="CY394" s="186" t="s">
        <v>363</v>
      </c>
      <c r="DF394" s="209"/>
      <c r="DM394" s="186" t="s">
        <v>363</v>
      </c>
      <c r="DT394" s="209"/>
      <c r="EC394" s="210" t="s">
        <v>580</v>
      </c>
      <c r="ED394" s="210" t="s">
        <v>363</v>
      </c>
      <c r="EE394" s="210"/>
      <c r="EF394" s="210"/>
      <c r="EG394" s="210"/>
      <c r="EH394" s="210">
        <v>2</v>
      </c>
      <c r="EI394" s="210"/>
      <c r="EJ394" s="210" t="s">
        <v>363</v>
      </c>
      <c r="EK394" s="210"/>
      <c r="EL394" s="210" t="s">
        <v>363</v>
      </c>
      <c r="EM394" s="210"/>
      <c r="EN394" s="210"/>
      <c r="ES394" s="210"/>
      <c r="ET394" s="210"/>
      <c r="EU394" s="210"/>
      <c r="EV394" s="210"/>
      <c r="EW394" s="210"/>
      <c r="EX394" s="186" t="s">
        <v>158</v>
      </c>
      <c r="EY394" s="186">
        <v>3</v>
      </c>
      <c r="FA394" s="186">
        <v>3</v>
      </c>
      <c r="FB394" s="186" t="s">
        <v>579</v>
      </c>
      <c r="FD394" s="186">
        <v>90</v>
      </c>
      <c r="GH394" s="186">
        <v>12.2</v>
      </c>
      <c r="GI394" s="186">
        <v>9.6</v>
      </c>
      <c r="GJ394" s="186">
        <v>11.4</v>
      </c>
      <c r="GK394" s="186">
        <v>15.4</v>
      </c>
      <c r="GS394" s="186" t="s">
        <v>581</v>
      </c>
    </row>
    <row r="395" spans="1:208" s="186" customFormat="1" x14ac:dyDescent="0.2">
      <c r="A395" s="186" t="s">
        <v>534</v>
      </c>
      <c r="B395" s="186" t="s">
        <v>535</v>
      </c>
      <c r="C395" s="186" t="s">
        <v>19</v>
      </c>
      <c r="D395" s="186" t="s">
        <v>0</v>
      </c>
      <c r="E395" s="186" t="s">
        <v>344</v>
      </c>
      <c r="F395" s="186">
        <v>1</v>
      </c>
      <c r="G395" s="186">
        <v>100</v>
      </c>
      <c r="H395" s="186" t="s">
        <v>14</v>
      </c>
      <c r="I395" s="207" t="s">
        <v>48</v>
      </c>
      <c r="J395" s="186">
        <v>0</v>
      </c>
      <c r="K395" s="186" t="s">
        <v>544</v>
      </c>
      <c r="L395" s="186" t="s">
        <v>9</v>
      </c>
      <c r="O395" s="207" t="s">
        <v>54</v>
      </c>
      <c r="P395" s="186" t="s">
        <v>155</v>
      </c>
      <c r="R395" s="186" t="s">
        <v>156</v>
      </c>
      <c r="U395" s="186" t="s">
        <v>156</v>
      </c>
      <c r="X395" s="186" t="s">
        <v>156</v>
      </c>
      <c r="AA395" s="186" t="s">
        <v>546</v>
      </c>
      <c r="AB395" s="186">
        <v>0.9</v>
      </c>
      <c r="AE395" s="186">
        <v>0.1</v>
      </c>
      <c r="AF395" s="186">
        <v>4</v>
      </c>
      <c r="AH395" s="186" t="s">
        <v>547</v>
      </c>
      <c r="AI395" s="186">
        <v>20</v>
      </c>
      <c r="AJ395" s="186">
        <v>0.625</v>
      </c>
      <c r="AO395" s="186">
        <v>1</v>
      </c>
      <c r="AP395" s="186">
        <v>0.625</v>
      </c>
      <c r="AQ395" s="186">
        <v>1</v>
      </c>
      <c r="AS395" s="186">
        <v>1</v>
      </c>
      <c r="AT395" s="186">
        <v>1</v>
      </c>
      <c r="AV395" s="192" t="s">
        <v>548</v>
      </c>
      <c r="AW395" s="186" t="s">
        <v>44</v>
      </c>
      <c r="AX395" s="186" t="s">
        <v>549</v>
      </c>
      <c r="AY395" s="186" t="s">
        <v>459</v>
      </c>
      <c r="BA395" s="186" t="s">
        <v>576</v>
      </c>
      <c r="BB395" s="186" t="s">
        <v>25</v>
      </c>
      <c r="BC395" s="186">
        <v>45</v>
      </c>
      <c r="BD395" s="186">
        <v>1</v>
      </c>
      <c r="BE395" s="186" t="s">
        <v>344</v>
      </c>
      <c r="BF395" s="186" t="s">
        <v>242</v>
      </c>
      <c r="BG395" s="186">
        <v>60</v>
      </c>
      <c r="BH395" s="186">
        <v>1</v>
      </c>
      <c r="BI395" s="186">
        <v>93750</v>
      </c>
      <c r="BJ395" s="186">
        <v>0.105</v>
      </c>
      <c r="BK395" s="186">
        <v>1.5</v>
      </c>
      <c r="BL395" s="186">
        <v>0.5</v>
      </c>
      <c r="BM395" s="186">
        <v>45</v>
      </c>
      <c r="BN395" s="186">
        <v>2</v>
      </c>
      <c r="BO395" s="186">
        <v>-4</v>
      </c>
      <c r="BP395" s="186">
        <v>4</v>
      </c>
      <c r="BQ395" s="186">
        <v>10</v>
      </c>
      <c r="BR395" s="186">
        <v>99</v>
      </c>
      <c r="BT395" s="186" t="s">
        <v>363</v>
      </c>
      <c r="CA395" s="208"/>
      <c r="CH395" s="186">
        <v>99</v>
      </c>
      <c r="CI395" s="186" t="s">
        <v>577</v>
      </c>
      <c r="CJ395" s="186" t="s">
        <v>363</v>
      </c>
      <c r="CK395" s="186" t="s">
        <v>363</v>
      </c>
      <c r="CR395" s="209"/>
      <c r="CY395" s="186" t="s">
        <v>363</v>
      </c>
      <c r="DF395" s="209"/>
      <c r="DM395" s="186" t="s">
        <v>363</v>
      </c>
      <c r="DT395" s="209"/>
      <c r="EC395" s="210" t="s">
        <v>582</v>
      </c>
      <c r="ED395" s="210" t="s">
        <v>363</v>
      </c>
      <c r="EE395" s="210"/>
      <c r="EF395" s="210"/>
      <c r="EG395" s="210"/>
      <c r="EH395" s="210">
        <v>0</v>
      </c>
      <c r="EI395" s="210"/>
      <c r="EJ395" s="210" t="s">
        <v>363</v>
      </c>
      <c r="EK395" s="210"/>
      <c r="EL395" s="210" t="s">
        <v>363</v>
      </c>
      <c r="EM395" s="210"/>
      <c r="EN395" s="210"/>
      <c r="ES395" s="210"/>
      <c r="ET395" s="210"/>
      <c r="EU395" s="210"/>
      <c r="EV395" s="210"/>
      <c r="EW395" s="210"/>
      <c r="EX395" s="186" t="s">
        <v>158</v>
      </c>
      <c r="EY395" s="186">
        <v>3</v>
      </c>
      <c r="FA395" s="186">
        <v>3</v>
      </c>
      <c r="FB395" s="186" t="s">
        <v>579</v>
      </c>
      <c r="FD395" s="186">
        <v>90</v>
      </c>
      <c r="GH395" s="186">
        <v>29.8</v>
      </c>
      <c r="GI395" s="186">
        <v>11.11</v>
      </c>
      <c r="GJ395" s="186">
        <v>34.4</v>
      </c>
      <c r="GK395" s="186">
        <v>35</v>
      </c>
    </row>
    <row r="396" spans="1:208" s="186" customFormat="1" x14ac:dyDescent="0.2">
      <c r="A396" s="186" t="s">
        <v>534</v>
      </c>
      <c r="B396" s="186" t="s">
        <v>535</v>
      </c>
      <c r="C396" s="186" t="s">
        <v>19</v>
      </c>
      <c r="D396" s="186" t="s">
        <v>0</v>
      </c>
      <c r="E396" s="186" t="s">
        <v>344</v>
      </c>
      <c r="F396" s="186">
        <v>1</v>
      </c>
      <c r="G396" s="186">
        <v>100</v>
      </c>
      <c r="H396" s="186" t="s">
        <v>14</v>
      </c>
      <c r="I396" s="207" t="s">
        <v>48</v>
      </c>
      <c r="J396" s="186">
        <v>0</v>
      </c>
      <c r="K396" s="186" t="s">
        <v>544</v>
      </c>
      <c r="L396" s="186" t="s">
        <v>9</v>
      </c>
      <c r="O396" s="207" t="s">
        <v>54</v>
      </c>
      <c r="P396" s="186" t="s">
        <v>155</v>
      </c>
      <c r="R396" s="186" t="s">
        <v>156</v>
      </c>
      <c r="U396" s="186" t="s">
        <v>156</v>
      </c>
      <c r="X396" s="186" t="s">
        <v>156</v>
      </c>
      <c r="AA396" s="186" t="s">
        <v>546</v>
      </c>
      <c r="AB396" s="186">
        <v>0.9</v>
      </c>
      <c r="AE396" s="186">
        <v>0.1</v>
      </c>
      <c r="AF396" s="186">
        <v>4</v>
      </c>
      <c r="AH396" s="186" t="s">
        <v>547</v>
      </c>
      <c r="AI396" s="186">
        <v>20</v>
      </c>
      <c r="AJ396" s="186">
        <v>0.625</v>
      </c>
      <c r="AO396" s="186">
        <v>1</v>
      </c>
      <c r="AP396" s="186">
        <v>0.625</v>
      </c>
      <c r="AQ396" s="186">
        <v>1</v>
      </c>
      <c r="AS396" s="186">
        <v>1</v>
      </c>
      <c r="AT396" s="186">
        <v>1</v>
      </c>
      <c r="AV396" s="192" t="s">
        <v>548</v>
      </c>
      <c r="AW396" s="186" t="s">
        <v>44</v>
      </c>
      <c r="AX396" s="186" t="s">
        <v>549</v>
      </c>
      <c r="AY396" s="186" t="s">
        <v>459</v>
      </c>
      <c r="BA396" s="186" t="s">
        <v>576</v>
      </c>
      <c r="BB396" s="186" t="s">
        <v>25</v>
      </c>
      <c r="BC396" s="186">
        <v>45</v>
      </c>
      <c r="BD396" s="186">
        <v>1</v>
      </c>
      <c r="BE396" s="186" t="s">
        <v>344</v>
      </c>
      <c r="BF396" s="186" t="s">
        <v>242</v>
      </c>
      <c r="BG396" s="186">
        <v>60</v>
      </c>
      <c r="BH396" s="186">
        <v>1</v>
      </c>
      <c r="BI396" s="186">
        <v>93750</v>
      </c>
      <c r="BJ396" s="186">
        <v>0.105</v>
      </c>
      <c r="BK396" s="186">
        <v>1.5</v>
      </c>
      <c r="BL396" s="186">
        <v>0.5</v>
      </c>
      <c r="BM396" s="186">
        <v>45</v>
      </c>
      <c r="BN396" s="186">
        <v>2</v>
      </c>
      <c r="BO396" s="186">
        <v>-4</v>
      </c>
      <c r="BP396" s="186">
        <v>4</v>
      </c>
      <c r="BQ396" s="186">
        <v>10</v>
      </c>
      <c r="BR396" s="186">
        <v>99</v>
      </c>
      <c r="BT396" s="186" t="s">
        <v>363</v>
      </c>
      <c r="CA396" s="208"/>
      <c r="CH396" s="186">
        <v>99</v>
      </c>
      <c r="CI396" s="186" t="s">
        <v>577</v>
      </c>
      <c r="CJ396" s="186" t="s">
        <v>363</v>
      </c>
      <c r="CK396" s="186" t="s">
        <v>363</v>
      </c>
      <c r="CR396" s="209"/>
      <c r="CY396" s="186" t="s">
        <v>363</v>
      </c>
      <c r="DF396" s="209"/>
      <c r="DM396" s="186" t="s">
        <v>363</v>
      </c>
      <c r="DT396" s="209"/>
      <c r="EC396" s="210" t="s">
        <v>583</v>
      </c>
      <c r="ED396" s="210" t="s">
        <v>363</v>
      </c>
      <c r="EE396" s="210"/>
      <c r="EF396" s="210"/>
      <c r="EG396" s="210"/>
      <c r="EH396" s="210">
        <v>2</v>
      </c>
      <c r="EI396" s="210"/>
      <c r="EJ396" s="210" t="s">
        <v>363</v>
      </c>
      <c r="EK396" s="210"/>
      <c r="EL396" s="210" t="s">
        <v>363</v>
      </c>
      <c r="EM396" s="210"/>
      <c r="EN396" s="210"/>
      <c r="ES396" s="210"/>
      <c r="ET396" s="210"/>
      <c r="EU396" s="210"/>
      <c r="EV396" s="210"/>
      <c r="EW396" s="210"/>
      <c r="EX396" s="186" t="s">
        <v>158</v>
      </c>
      <c r="EY396" s="186">
        <v>3</v>
      </c>
      <c r="FA396" s="186">
        <v>3</v>
      </c>
      <c r="FB396" s="186" t="s">
        <v>579</v>
      </c>
      <c r="FD396" s="186">
        <v>90</v>
      </c>
      <c r="GH396" s="186">
        <v>30</v>
      </c>
      <c r="GI396" s="186">
        <v>11.11</v>
      </c>
      <c r="GJ396" s="186">
        <v>34.4</v>
      </c>
      <c r="GK396" s="186">
        <v>37</v>
      </c>
    </row>
  </sheetData>
  <autoFilter ref="A6:HE396" xr:uid="{27B9D766-8591-4376-83E1-2C3F2093593A}"/>
  <phoneticPr fontId="17" type="noConversion"/>
  <dataValidations count="15">
    <dataValidation type="list" allowBlank="1" showInputMessage="1" showErrorMessage="1" sqref="AW7:AW241 AW284:AW392" xr:uid="{C58C519F-E67F-4B48-BD2D-27A51864CA63}">
      <formula1>"Real, Ideal"</formula1>
    </dataValidation>
    <dataValidation type="list" allowBlank="1" showInputMessage="1" showErrorMessage="1" sqref="L7:L241 L284:L316 L348:L392" xr:uid="{4F0EC55C-5D6E-4232-81DA-2022D2DABF28}">
      <formula1>"SU-MIMO, MU-MIMO"</formula1>
    </dataValidation>
    <dataValidation type="list" allowBlank="1" showInputMessage="1" showErrorMessage="1" sqref="BE7:BE106 BE182:BE241 BE284:BE316 BE348:BE392" xr:uid="{FE8FA03C-2DD4-4B69-A810-D3097D158156}">
      <formula1>"60, 120"</formula1>
    </dataValidation>
    <dataValidation type="list" allowBlank="1" showInputMessage="1" showErrorMessage="1" sqref="BB7:BB241 BB284:BB316 BB348:BB392" xr:uid="{CB7D55C8-283A-4636-BE81-593B840AFD14}">
      <formula1>"VR, AR, CG"</formula1>
    </dataValidation>
    <dataValidation type="list" allowBlank="1" showInputMessage="1" showErrorMessage="1" sqref="C7:C241 C284:C290 C291:D316 C317:C347 C372:C392" xr:uid="{71FF883C-0BD5-4DD2-8A20-0FAC26DC7DC5}">
      <formula1>"FR1, FR2"</formula1>
    </dataValidation>
    <dataValidation type="list" allowBlank="1" showInputMessage="1" showErrorMessage="1" sqref="H7:H241 H284:H316 H372:H392" xr:uid="{D2F37E5D-907D-4FA1-ADC5-4B720A2F8C94}">
      <formula1>"DDDSU, DDDUU"</formula1>
    </dataValidation>
    <dataValidation type="list" allowBlank="1" showInputMessage="1" showErrorMessage="1" sqref="E7:E241" xr:uid="{2A94FC63-9462-4EAB-AE4B-8A0E2A4E7CDF}">
      <formula1>"DL eval only, UL eval only, DL+UL joint"</formula1>
    </dataValidation>
    <dataValidation type="list" allowBlank="1" showInputMessage="1" showErrorMessage="1" sqref="EN7:EN241 EN266:EN315 EN317:EN392" xr:uid="{E61D3BF6-C0FC-4FEE-8BB2-E74E1ECF3AE1}">
      <formula1>"Option 1:two-step Qauntization, Option 2: Linear interpolation in linear domain"</formula1>
    </dataValidation>
    <dataValidation type="list" allowBlank="1" showInputMessage="1" showErrorMessage="1" sqref="DO7:DO32 BV7:BV32 CM7:CM32 DA7:DA32 DO284:DO316 BH284:BH316 DA284:DA316 CM284:CM342 BV284:BV316 DA344:DA347 DA322:DA331 DA340:DA342 CM344:CM371 BH348:BH371 DA380:DA392 DA372:DA377 BV372:BV392 DO372:DO392" xr:uid="{09E0B6FC-A1ED-4CAB-A4D4-6FFB166010A3}">
      <formula1>"Video, I-frame, P-frame, FOV, non-FOV"</formula1>
    </dataValidation>
    <dataValidation type="list" allowBlank="1" showInputMessage="1" showErrorMessage="1" sqref="AO7:AO241 AO284:AO316 AO372:AO392" xr:uid="{AE5B2E2E-CE29-48C1-9694-6FD2496D36E1}">
      <formula1>"1, 2"</formula1>
    </dataValidation>
    <dataValidation type="list" allowBlank="1" showInputMessage="1" showErrorMessage="1" sqref="R7:R106 X7:X32 P7:P241 R182:R241 X107:X241 U7:U241 P284:P316 U284:U316 R284:R316 X284:X316 P348:P392 R348:R392 U348:U392 X372:X392" xr:uid="{05B64481-9908-494F-8222-D519E560E8D5}">
      <formula1>"Yes, No"</formula1>
    </dataValidation>
    <dataValidation type="list" allowBlank="1" showInputMessage="1" showErrorMessage="1" sqref="D7:D241 D284:D316 F291:F300 F315:F316 D372:D392" xr:uid="{457646CA-0E2B-4CA4-BC25-7955C11BC7A0}">
      <formula1>"DU, UMa, InH"</formula1>
    </dataValidation>
    <dataValidation type="list" allowBlank="1" showInputMessage="1" showErrorMessage="1" sqref="G7:G241 G284:G347 G372:G392" xr:uid="{3B217354-7D46-49AB-978D-EFB5A6F6D510}">
      <formula1>"20, 40, 100, 400, 800, custom - specify"</formula1>
    </dataValidation>
    <dataValidation type="list" allowBlank="1" showInputMessage="1" showErrorMessage="1" sqref="EP7:EP241 EP266:EP315 EP317:EP347 EP372:EP392" xr:uid="{A2948203-EE8C-4D18-BB33-CC8A33C0FE82}">
      <formula1>"Option1-Extrapolation, Option2-use the same number as that for 0dBm"</formula1>
    </dataValidation>
    <dataValidation type="list" allowBlank="1" showInputMessage="1" showErrorMessage="1" sqref="E372:E392 E284:E316" xr:uid="{B3192087-1EEC-4815-839D-2CFDF0520C60}">
      <formula1>"DL, UL, DL+UL"</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F5266FF0-56AF-487D-B155-7EAC59732CD9}">
          <x14:formula1>
            <xm:f>'data validation'!$Z$5:$Z$7</xm:f>
          </x14:formula1>
          <xm:sqref>EX7:EX241</xm:sqref>
        </x14:dataValidation>
        <x14:dataValidation type="list" allowBlank="1" showInputMessage="1" showErrorMessage="1" xr:uid="{3965D33A-3BA8-49EC-8AC2-CF7E883F53C5}">
          <x14:formula1>
            <xm:f>'data validation'!$F$5:$F$8</xm:f>
          </x14:formula1>
          <xm:sqref>J7:J66 J107:J135 J162:J241</xm:sqref>
        </x14:dataValidation>
        <x14:dataValidation type="list" allowBlank="1" showInputMessage="1" showErrorMessage="1" xr:uid="{3211BF0E-6348-4EC2-8223-647AD3889582}">
          <x14:formula1>
            <xm:f>'data validation'!$C$5:$C$10</xm:f>
          </x14:formula1>
          <xm:sqref>I7:I241</xm:sqref>
        </x14:dataValidation>
        <x14:dataValidation type="list" allowBlank="1" showInputMessage="1" showErrorMessage="1" xr:uid="{2F46631F-4E9F-47B5-8D47-1EB0BB68DC26}">
          <x14:formula1>
            <xm:f>'data validation'!$E$5:$E$7</xm:f>
          </x14:formula1>
          <xm:sqref>O7:O241</xm:sqref>
        </x14:dataValidation>
        <x14:dataValidation type="list" allowBlank="1" showInputMessage="1" showErrorMessage="1" xr:uid="{AA531E24-9D5E-4379-90BB-22E7560E01DC}">
          <x14:formula1>
            <xm:f>'data validation'!$H$5:$H$11</xm:f>
          </x14:formula1>
          <xm:sqref>AV7:AV241</xm:sqref>
        </x14:dataValidation>
        <x14:dataValidation type="list" allowBlank="1" showInputMessage="1" showErrorMessage="1" xr:uid="{DB918A68-56E7-4507-99B6-1ABC04C67457}">
          <x14:formula1>
            <xm:f>'data validation'!$AA$5:$AA$12</xm:f>
          </x14:formula1>
          <xm:sqref>EC7:EC241</xm:sqref>
        </x14:dataValidation>
        <x14:dataValidation type="list" allowBlank="1" showInputMessage="1" showErrorMessage="1" xr:uid="{A339268C-FC1F-4F94-8859-B3D9CA1D550F}">
          <x14:formula1>
            <xm:f>'data validation'!$P$5:$P$9</xm:f>
          </x14:formula1>
          <xm:sqref>DK7:DK32 DY7:DY32 CW7:CW32 CF7:CF32 BR7:BR106 BR182:BR241 CW107:CW241 DK162:DK181 DK222:DK241</xm:sqref>
        </x14:dataValidation>
        <x14:dataValidation type="list" allowBlank="1" showInputMessage="1" showErrorMessage="1" xr:uid="{BE018E21-4A11-4084-96E6-B32C7D0C91C3}">
          <x14:formula1>
            <xm:f>'data validation'!$I$5:$I$8</xm:f>
          </x14:formula1>
          <xm:sqref>AA7:AA241</xm:sqref>
        </x14:dataValidation>
        <x14:dataValidation type="list" allowBlank="1" showInputMessage="1" showErrorMessage="1" xr:uid="{6E1D50B1-4409-4C7F-AA72-97B30A8F8A65}">
          <x14:formula1>
            <xm:f>'data validation'!$J$5:$J$12</xm:f>
          </x14:formula1>
          <xm:sqref>AY7:AY32</xm:sqref>
        </x14:dataValidation>
        <x14:dataValidation type="list" allowBlank="1" showInputMessage="1" showErrorMessage="1" xr:uid="{757A859D-CBF3-4489-8219-4511BF47E3DA}">
          <x14:formula1>
            <xm:f>'data validation'!$K$5:$K$8</xm:f>
          </x14:formula1>
          <xm:sqref>BA7:BA241</xm:sqref>
        </x14:dataValidation>
        <x14:dataValidation type="list" allowBlank="1" showInputMessage="1" showErrorMessage="1" xr:uid="{456B73E7-E2CD-497E-AF00-3FE16A5C97B5}">
          <x14:formula1>
            <xm:f>'data validation'!$D$5:$D$11</xm:f>
          </x14:formula1>
          <xm:sqref>M7:M241</xm:sqref>
        </x14:dataValidation>
        <x14:dataValidation type="list" allowBlank="1" showInputMessage="1" showErrorMessage="1" xr:uid="{05825D98-995B-4B4A-896A-E6AE878AE729}">
          <x14:formula1>
            <xm:f>'data validation'!$Q$5:$Q$7</xm:f>
          </x14:formula1>
          <xm:sqref>CH7:CH106 EA9:EA32 EA107:EA241 CH182:CH241</xm:sqref>
        </x14:dataValidation>
        <x14:dataValidation type="list" allowBlank="1" showInputMessage="1" showErrorMessage="1" xr:uid="{102A1A8D-6369-4C1B-B8C4-FB20E548FB9B}">
          <x14:formula1>
            <xm:f>'data validation'!$V$5:$V$8</xm:f>
          </x14:formula1>
          <xm:sqref>CV7:CV32 DX7:DX32 DJ7:DJ32</xm:sqref>
        </x14:dataValidation>
        <x14:dataValidation type="list" allowBlank="1" showInputMessage="1" showErrorMessage="1" xr:uid="{A9C396D2-F7A3-4691-81AA-9F58B55150E7}">
          <x14:formula1>
            <xm:f>'data validation'!$S$5:$S$12</xm:f>
          </x14:formula1>
          <xm:sqref>BG182:BG241 DN7:DN32 CZ7:CZ32 BU7:BU32 BG7:BG106 CZ222:CZ241 CZ162:CZ181 CL7:CL241</xm:sqref>
        </x14:dataValidation>
        <x14:dataValidation type="list" allowBlank="1" showInputMessage="1" showErrorMessage="1" xr:uid="{050CD495-1131-4370-B632-1D768A1CAB9E}">
          <x14:formula1>
            <xm:f>'data validation'!$M$5:$M$13</xm:f>
          </x14:formula1>
          <xm:sqref>BE7:BE106 BE182:BE241</xm:sqref>
        </x14:dataValidation>
        <x14:dataValidation type="list" allowBlank="1" showInputMessage="1" showErrorMessage="1" xr:uid="{46EC1F76-8B44-48EC-8904-DA0791E373F0}">
          <x14:formula1>
            <xm:f>'data validation'!$M$5:$M$17</xm:f>
          </x14:formula1>
          <xm:sqref>BF182:BF241 BT7:BT32 BF7:BF106 CY222:CY241 CY162:CY181 CK7:CK241</xm:sqref>
        </x14:dataValidation>
        <x14:dataValidation type="list" errorStyle="warning" allowBlank="1" showInputMessage="1" showErrorMessage="1" xr:uid="{B17CD575-1A0C-494C-9FE5-9E438AA414D8}">
          <x14:formula1>
            <xm:f>'data validation'!$M$5:$M$17</xm:f>
          </x14:formula1>
          <xm:sqref>CY7:CY32 DM7:DM32</xm:sqref>
        </x14:dataValidation>
        <x14:dataValidation type="list" allowBlank="1" showInputMessage="1" showErrorMessage="1" xr:uid="{C6342287-5E46-48ED-8540-8BFED04BB799}">
          <x14:formula1>
            <xm:f>'data validation'!$O$5:$O$14</xm:f>
          </x14:formula1>
          <xm:sqref>CE7:CE32 BQ7:BQ106 BQ182:BQ241</xm:sqref>
        </x14:dataValidation>
        <x14:dataValidation type="list" allowBlank="1" showInputMessage="1" showErrorMessage="1" xr:uid="{3E674C9A-FC32-481C-BC85-858C8CFEDD8A}">
          <x14:formula1>
            <xm:f>'data validation'!$G$6:$G$14</xm:f>
          </x14:formula1>
          <xm:sqref>AE7:AE241</xm:sqref>
        </x14:dataValidation>
        <x14:dataValidation type="list" allowBlank="1" showInputMessage="1" showErrorMessage="1" xr:uid="{500FB069-AB3E-42C4-9019-CDE18205E3E4}">
          <x14:formula1>
            <xm:f>'data validation'!$N$7:$N$11</xm:f>
          </x14:formula1>
          <xm:sqref>BC7:BC146 BC182:BC241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31E5E-EABF-4EF7-9C77-A077FF8148AB}">
  <dimension ref="B2:AA29"/>
  <sheetViews>
    <sheetView zoomScaleNormal="100" workbookViewId="0">
      <selection activeCell="S16" sqref="S16"/>
    </sheetView>
  </sheetViews>
  <sheetFormatPr defaultColWidth="9.125" defaultRowHeight="14.25" x14ac:dyDescent="0.2"/>
  <cols>
    <col min="1" max="1" width="5.25" style="52" customWidth="1"/>
    <col min="2" max="2" width="9.125" style="52"/>
    <col min="3" max="4" width="34" style="52" customWidth="1"/>
    <col min="5" max="5" width="25.25" style="52" customWidth="1"/>
    <col min="6" max="6" width="13.125" style="52" customWidth="1"/>
    <col min="7" max="7" width="15.125" style="52" customWidth="1"/>
    <col min="8" max="8" width="30.125" style="52" customWidth="1"/>
    <col min="9" max="12" width="24.75" style="52" customWidth="1"/>
    <col min="13" max="13" width="56.25" style="52" customWidth="1"/>
    <col min="14" max="19" width="22" style="52" customWidth="1"/>
    <col min="20" max="20" width="16.25" style="52" customWidth="1"/>
    <col min="21" max="21" width="21.25" style="52" customWidth="1"/>
    <col min="22" max="22" width="16.75" style="52" customWidth="1"/>
    <col min="23" max="23" width="20.25" style="52" customWidth="1"/>
    <col min="24" max="24" width="23" style="52" customWidth="1"/>
    <col min="25" max="25" width="19.75" style="52" customWidth="1"/>
    <col min="26" max="26" width="17.25" style="52" customWidth="1"/>
    <col min="27" max="27" width="19.125" style="52" customWidth="1"/>
    <col min="28" max="28" width="15" style="52" customWidth="1"/>
    <col min="29" max="16384" width="9.125" style="52"/>
  </cols>
  <sheetData>
    <row r="2" spans="2:27" s="72" customFormat="1" ht="25.5" customHeight="1" x14ac:dyDescent="0.2">
      <c r="B2" s="71" t="s">
        <v>95</v>
      </c>
    </row>
    <row r="3" spans="2:27" s="73" customFormat="1" ht="25.5" customHeight="1" x14ac:dyDescent="0.2">
      <c r="B3" s="74" t="s">
        <v>26</v>
      </c>
      <c r="C3" s="75"/>
      <c r="D3" s="75"/>
      <c r="E3" s="75"/>
      <c r="F3" s="75"/>
      <c r="G3" s="75"/>
      <c r="H3" s="75"/>
      <c r="I3" s="75"/>
      <c r="J3" s="75"/>
      <c r="K3" s="91" t="s">
        <v>237</v>
      </c>
      <c r="L3" s="91"/>
      <c r="M3" s="91"/>
      <c r="N3" s="91"/>
      <c r="O3" s="92"/>
      <c r="P3" s="92"/>
      <c r="Q3" s="92"/>
      <c r="R3" s="76" t="s">
        <v>67</v>
      </c>
      <c r="S3" s="76"/>
      <c r="T3" s="76"/>
      <c r="U3" s="77"/>
      <c r="V3" s="77"/>
      <c r="W3" s="78" t="s">
        <v>70</v>
      </c>
      <c r="X3" s="78"/>
      <c r="Y3" s="78"/>
      <c r="Z3" s="79"/>
      <c r="AA3" s="80"/>
    </row>
    <row r="4" spans="2:27" s="81" customFormat="1" ht="28.5" x14ac:dyDescent="0.2">
      <c r="B4" s="82" t="s">
        <v>72</v>
      </c>
      <c r="C4" s="83" t="s">
        <v>59</v>
      </c>
      <c r="D4" s="83" t="s">
        <v>167</v>
      </c>
      <c r="E4" s="83" t="s">
        <v>52</v>
      </c>
      <c r="F4" s="83" t="s">
        <v>56</v>
      </c>
      <c r="G4" s="83" t="s">
        <v>57</v>
      </c>
      <c r="H4" s="83" t="s">
        <v>58</v>
      </c>
      <c r="I4" s="83" t="s">
        <v>147</v>
      </c>
      <c r="J4" s="8" t="s">
        <v>129</v>
      </c>
      <c r="K4" s="93" t="s">
        <v>164</v>
      </c>
      <c r="L4" s="113" t="s">
        <v>278</v>
      </c>
      <c r="M4" s="93" t="s">
        <v>108</v>
      </c>
      <c r="N4" s="93" t="s">
        <v>65</v>
      </c>
      <c r="O4" s="93" t="s">
        <v>8</v>
      </c>
      <c r="P4" s="93" t="s">
        <v>71</v>
      </c>
      <c r="Q4" s="94" t="s">
        <v>76</v>
      </c>
      <c r="R4" s="84" t="s">
        <v>109</v>
      </c>
      <c r="S4" s="101" t="s">
        <v>227</v>
      </c>
      <c r="T4" s="84" t="s">
        <v>68</v>
      </c>
      <c r="U4" s="84" t="s">
        <v>69</v>
      </c>
      <c r="V4" s="84" t="s">
        <v>8</v>
      </c>
      <c r="W4" s="85" t="s">
        <v>68</v>
      </c>
      <c r="X4" s="85" t="s">
        <v>69</v>
      </c>
      <c r="Y4" s="85" t="s">
        <v>8</v>
      </c>
      <c r="Z4" s="86" t="s">
        <v>160</v>
      </c>
      <c r="AA4" s="80" t="s">
        <v>84</v>
      </c>
    </row>
    <row r="5" spans="2:27" x14ac:dyDescent="0.2">
      <c r="B5" s="52">
        <v>1</v>
      </c>
      <c r="C5" s="52" t="s">
        <v>47</v>
      </c>
      <c r="D5" s="52" t="s">
        <v>168</v>
      </c>
      <c r="E5" s="52" t="s">
        <v>54</v>
      </c>
      <c r="F5" s="52">
        <v>6</v>
      </c>
      <c r="G5" s="52">
        <v>0.01</v>
      </c>
      <c r="H5" s="52" t="s">
        <v>188</v>
      </c>
      <c r="I5" s="52" t="s">
        <v>150</v>
      </c>
      <c r="J5" s="52">
        <v>0</v>
      </c>
      <c r="K5" s="52" t="s">
        <v>163</v>
      </c>
      <c r="L5" s="111" t="s">
        <v>279</v>
      </c>
      <c r="M5" s="104" t="s">
        <v>243</v>
      </c>
      <c r="N5" s="52" t="s">
        <v>102</v>
      </c>
      <c r="O5" s="52" t="s">
        <v>102</v>
      </c>
      <c r="P5" s="89" t="s">
        <v>203</v>
      </c>
      <c r="Q5" s="89" t="s">
        <v>191</v>
      </c>
      <c r="R5" s="52" t="s">
        <v>102</v>
      </c>
      <c r="S5" s="52">
        <v>500</v>
      </c>
      <c r="T5" s="52">
        <v>100</v>
      </c>
      <c r="U5" s="52">
        <v>2</v>
      </c>
      <c r="V5" s="52">
        <v>10</v>
      </c>
      <c r="W5" s="52">
        <v>1000</v>
      </c>
      <c r="X5" s="52">
        <v>16.670000000000002</v>
      </c>
      <c r="Y5" s="52">
        <v>60</v>
      </c>
      <c r="Z5" s="52" t="s">
        <v>159</v>
      </c>
      <c r="AA5" s="52" t="s">
        <v>190</v>
      </c>
    </row>
    <row r="6" spans="2:27" x14ac:dyDescent="0.2">
      <c r="B6" s="52">
        <v>2</v>
      </c>
      <c r="C6" s="52" t="s">
        <v>48</v>
      </c>
      <c r="D6" s="52" t="s">
        <v>169</v>
      </c>
      <c r="E6" s="52" t="s">
        <v>53</v>
      </c>
      <c r="F6" s="52">
        <v>12</v>
      </c>
      <c r="G6" s="52">
        <v>0.1</v>
      </c>
      <c r="H6" s="52" t="s">
        <v>60</v>
      </c>
      <c r="I6" s="52" t="s">
        <v>148</v>
      </c>
      <c r="J6" s="52">
        <v>0.4</v>
      </c>
      <c r="K6" s="52" t="s">
        <v>166</v>
      </c>
      <c r="L6" s="111" t="s">
        <v>280</v>
      </c>
      <c r="M6" s="104" t="s">
        <v>241</v>
      </c>
      <c r="N6" s="52">
        <v>0.2</v>
      </c>
      <c r="O6" s="52">
        <v>10</v>
      </c>
      <c r="P6" s="89">
        <v>95</v>
      </c>
      <c r="Q6" s="89">
        <v>95</v>
      </c>
      <c r="R6" s="52" t="s">
        <v>41</v>
      </c>
      <c r="S6" s="52">
        <v>250</v>
      </c>
      <c r="T6" s="52" t="s">
        <v>55</v>
      </c>
      <c r="U6" s="52">
        <v>4</v>
      </c>
      <c r="V6" s="52">
        <v>15</v>
      </c>
      <c r="W6" s="52" t="s">
        <v>55</v>
      </c>
      <c r="X6" s="52" t="s">
        <v>55</v>
      </c>
      <c r="Y6" s="52">
        <v>100</v>
      </c>
      <c r="Z6" s="52" t="s">
        <v>158</v>
      </c>
      <c r="AA6" s="52" t="s">
        <v>32</v>
      </c>
    </row>
    <row r="7" spans="2:27" ht="14.25" customHeight="1" x14ac:dyDescent="0.2">
      <c r="B7" s="52">
        <v>3</v>
      </c>
      <c r="C7" s="52" t="s">
        <v>50</v>
      </c>
      <c r="D7" s="52" t="s">
        <v>170</v>
      </c>
      <c r="E7" s="52" t="s">
        <v>55</v>
      </c>
      <c r="F7" s="52">
        <v>90</v>
      </c>
      <c r="G7" s="52">
        <v>0.2</v>
      </c>
      <c r="H7" s="52" t="s">
        <v>61</v>
      </c>
      <c r="I7" s="52" t="s">
        <v>149</v>
      </c>
      <c r="J7" s="52">
        <v>0.5</v>
      </c>
      <c r="K7" s="52" t="s">
        <v>165</v>
      </c>
      <c r="L7" s="111" t="s">
        <v>281</v>
      </c>
      <c r="M7" s="104" t="s">
        <v>239</v>
      </c>
      <c r="N7" s="52">
        <v>8</v>
      </c>
      <c r="O7" s="52">
        <v>15</v>
      </c>
      <c r="P7" s="89">
        <v>90</v>
      </c>
      <c r="Q7" s="89" t="s">
        <v>55</v>
      </c>
      <c r="R7" s="52" t="s">
        <v>101</v>
      </c>
      <c r="S7" s="52">
        <v>125</v>
      </c>
      <c r="U7" s="52">
        <v>8</v>
      </c>
      <c r="V7" s="52">
        <v>60</v>
      </c>
      <c r="Y7" s="52" t="s">
        <v>55</v>
      </c>
      <c r="Z7" s="52" t="s">
        <v>55</v>
      </c>
      <c r="AA7" s="52" t="s">
        <v>36</v>
      </c>
    </row>
    <row r="8" spans="2:27" x14ac:dyDescent="0.2">
      <c r="B8" s="52">
        <v>4</v>
      </c>
      <c r="C8" s="52" t="s">
        <v>51</v>
      </c>
      <c r="D8" s="52" t="s">
        <v>185</v>
      </c>
      <c r="F8" s="52" t="s">
        <v>55</v>
      </c>
      <c r="G8" s="52">
        <v>0.3</v>
      </c>
      <c r="H8" s="52" t="s">
        <v>62</v>
      </c>
      <c r="I8" s="52" t="s">
        <v>42</v>
      </c>
      <c r="J8" s="52">
        <v>0.6</v>
      </c>
      <c r="K8" s="52" t="s">
        <v>55</v>
      </c>
      <c r="L8" s="111" t="s">
        <v>282</v>
      </c>
      <c r="M8" s="104" t="s">
        <v>244</v>
      </c>
      <c r="N8" s="52">
        <v>10</v>
      </c>
      <c r="O8" s="52">
        <v>7</v>
      </c>
      <c r="P8" s="89">
        <v>99.9</v>
      </c>
      <c r="Q8" s="89"/>
      <c r="R8" s="52" t="s">
        <v>98</v>
      </c>
      <c r="S8" s="52">
        <v>120</v>
      </c>
      <c r="U8" s="52">
        <v>8.33</v>
      </c>
      <c r="V8" s="52" t="s">
        <v>55</v>
      </c>
      <c r="AA8" s="52" t="s">
        <v>37</v>
      </c>
    </row>
    <row r="9" spans="2:27" x14ac:dyDescent="0.2">
      <c r="B9" s="52">
        <v>5</v>
      </c>
      <c r="C9" s="52" t="s">
        <v>49</v>
      </c>
      <c r="D9" s="52" t="s">
        <v>186</v>
      </c>
      <c r="G9" s="52">
        <v>0.4</v>
      </c>
      <c r="H9" s="52" t="s">
        <v>63</v>
      </c>
      <c r="J9" s="52">
        <v>0.7</v>
      </c>
      <c r="L9" s="120" t="s">
        <v>301</v>
      </c>
      <c r="M9" s="52" t="s">
        <v>110</v>
      </c>
      <c r="N9" s="52">
        <v>20</v>
      </c>
      <c r="O9" s="52">
        <v>12</v>
      </c>
      <c r="P9" s="89" t="s">
        <v>55</v>
      </c>
      <c r="Q9" s="89"/>
      <c r="R9" s="52" t="s">
        <v>99</v>
      </c>
      <c r="S9" s="52">
        <v>100</v>
      </c>
      <c r="U9" s="52">
        <v>16.670000000000002</v>
      </c>
      <c r="AA9" s="52" t="s">
        <v>85</v>
      </c>
    </row>
    <row r="10" spans="2:27" ht="14.25" customHeight="1" x14ac:dyDescent="0.2">
      <c r="B10" s="52">
        <v>6</v>
      </c>
      <c r="C10" s="52" t="s">
        <v>55</v>
      </c>
      <c r="D10" s="52" t="s">
        <v>187</v>
      </c>
      <c r="G10" s="52">
        <v>0.5</v>
      </c>
      <c r="H10" s="52" t="s">
        <v>64</v>
      </c>
      <c r="J10" s="52">
        <v>0.8</v>
      </c>
      <c r="L10" s="120" t="s">
        <v>302</v>
      </c>
      <c r="M10" s="104" t="s">
        <v>246</v>
      </c>
      <c r="N10" s="52">
        <v>30</v>
      </c>
      <c r="O10" s="52">
        <v>13</v>
      </c>
      <c r="R10" s="52" t="s">
        <v>100</v>
      </c>
      <c r="S10" s="52">
        <v>62.5</v>
      </c>
      <c r="U10" s="52" t="s">
        <v>55</v>
      </c>
      <c r="AA10" s="52" t="s">
        <v>86</v>
      </c>
    </row>
    <row r="11" spans="2:27" ht="15" customHeight="1" x14ac:dyDescent="0.2">
      <c r="B11" s="52">
        <v>7</v>
      </c>
      <c r="D11" s="52" t="s">
        <v>55</v>
      </c>
      <c r="G11" s="52">
        <v>0.6</v>
      </c>
      <c r="H11" s="52" t="s">
        <v>55</v>
      </c>
      <c r="J11" s="52">
        <v>0.9</v>
      </c>
      <c r="L11" s="120" t="s">
        <v>303</v>
      </c>
      <c r="M11" s="104" t="s">
        <v>249</v>
      </c>
      <c r="N11" s="52">
        <v>45</v>
      </c>
      <c r="O11" s="52">
        <v>18</v>
      </c>
      <c r="R11" s="52" t="s">
        <v>55</v>
      </c>
      <c r="S11" s="52">
        <v>60</v>
      </c>
      <c r="AA11" s="52" t="s">
        <v>87</v>
      </c>
    </row>
    <row r="12" spans="2:27" ht="15.75" customHeight="1" x14ac:dyDescent="0.2">
      <c r="B12" s="52">
        <v>8</v>
      </c>
      <c r="G12" s="52">
        <v>0.7</v>
      </c>
      <c r="J12" s="52">
        <v>1</v>
      </c>
      <c r="M12" s="104" t="s">
        <v>250</v>
      </c>
      <c r="N12" s="52" t="s">
        <v>55</v>
      </c>
      <c r="O12" s="52">
        <v>18.329999999999998</v>
      </c>
      <c r="S12" s="126" t="s">
        <v>331</v>
      </c>
      <c r="AA12" s="52" t="s">
        <v>55</v>
      </c>
    </row>
    <row r="13" spans="2:27" ht="13.5" customHeight="1" x14ac:dyDescent="0.2">
      <c r="G13" s="52">
        <v>0.8</v>
      </c>
      <c r="M13" s="104" t="s">
        <v>247</v>
      </c>
      <c r="O13" s="104">
        <v>60</v>
      </c>
    </row>
    <row r="14" spans="2:27" ht="14.25" customHeight="1" x14ac:dyDescent="0.2">
      <c r="G14" s="111" t="s">
        <v>55</v>
      </c>
      <c r="M14" s="104" t="s">
        <v>253</v>
      </c>
      <c r="O14" s="52" t="s">
        <v>55</v>
      </c>
    </row>
    <row r="15" spans="2:27" x14ac:dyDescent="0.2">
      <c r="M15" s="104" t="s">
        <v>254</v>
      </c>
    </row>
    <row r="16" spans="2:27" x14ac:dyDescent="0.2">
      <c r="M16" s="104" t="s">
        <v>251</v>
      </c>
    </row>
    <row r="17" spans="2:13" ht="14.25" customHeight="1" x14ac:dyDescent="0.2">
      <c r="M17" s="52" t="s">
        <v>55</v>
      </c>
    </row>
    <row r="18" spans="2:13" x14ac:dyDescent="0.2">
      <c r="M18" s="104"/>
    </row>
    <row r="19" spans="2:13" ht="15" customHeight="1" x14ac:dyDescent="0.2"/>
    <row r="20" spans="2:13" ht="14.25" customHeight="1" x14ac:dyDescent="0.2">
      <c r="B20" s="52" t="s">
        <v>171</v>
      </c>
    </row>
    <row r="22" spans="2:13" ht="14.25" customHeight="1" x14ac:dyDescent="0.2"/>
    <row r="23" spans="2:13" ht="14.25" customHeight="1" x14ac:dyDescent="0.2"/>
    <row r="24" spans="2:13" ht="14.25" customHeight="1" x14ac:dyDescent="0.2"/>
    <row r="25" spans="2:13" ht="14.25" customHeight="1" x14ac:dyDescent="0.2"/>
    <row r="27" spans="2:13" ht="14.25" customHeight="1" x14ac:dyDescent="0.2"/>
    <row r="29" spans="2:13" ht="14.25" customHeight="1" x14ac:dyDescent="0.2"/>
  </sheetData>
  <phoneticPr fontId="1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57CC4845EE989D469C4AF99498678D58" ma:contentTypeVersion="2" ma:contentTypeDescription="新建文档。" ma:contentTypeScope="" ma:versionID="67d9e4bec9f34004ca4ef3aade694efa">
  <xsd:schema xmlns:xsd="http://www.w3.org/2001/XMLSchema" xmlns:xs="http://www.w3.org/2001/XMLSchema" xmlns:p="http://schemas.microsoft.com/office/2006/metadata/properties" xmlns:ns2="1c248485-b98a-4513-a581-ff7cb1688d78" targetNamespace="http://schemas.microsoft.com/office/2006/metadata/properties" ma:root="true" ma:fieldsID="4db378b408c48de0a5d1ec6618fcad9e" ns2:_="">
    <xsd:import namespace="1c248485-b98a-4513-a581-ff7cb1688d7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48485-b98a-4513-a581-ff7cb1688d78" elementFormDefault="qualified">
    <xsd:import namespace="http://schemas.microsoft.com/office/2006/documentManagement/types"/>
    <xsd:import namespace="http://schemas.microsoft.com/office/infopath/2007/PartnerControls"/>
    <xsd:element name="SharedWithUsers" ma:index="8"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43C10-543B-4324-8922-677C534964F1}">
  <ds:schemaRefs>
    <ds:schemaRef ds:uri="http://schemas.microsoft.com/sharepoint/v3/contenttype/forms"/>
  </ds:schemaRefs>
</ds:datastoreItem>
</file>

<file path=customXml/itemProps2.xml><?xml version="1.0" encoding="utf-8"?>
<ds:datastoreItem xmlns:ds="http://schemas.openxmlformats.org/officeDocument/2006/customXml" ds:itemID="{31DDECC8-B36E-4E45-A809-C03FB69EAF48}">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1c248485-b98a-4513-a581-ff7cb1688d78"/>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3A19421-71B6-415D-A1B7-7EDAB4CE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48485-b98a-4513-a581-ff7cb1688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Change log</vt:lpstr>
      <vt:lpstr>Capacity</vt:lpstr>
      <vt:lpstr>Power</vt:lpstr>
      <vt:lpstr>data validation</vt:lpstr>
    </vt:vector>
  </TitlesOfParts>
  <Company>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Xiaohang</dc:creator>
  <cp:lastModifiedBy>CHEN Xiaohang V2</cp:lastModifiedBy>
  <dcterms:created xsi:type="dcterms:W3CDTF">2021-01-30T09:57:37Z</dcterms:created>
  <dcterms:modified xsi:type="dcterms:W3CDTF">2021-08-17T13:33:09Z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0x01010057CC4845EE989D469C4AF99498678D58</vt:lpwstr>
  </property>
</Properties>
</file>