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ine\SA5\SA5#153\"/>
    </mc:Choice>
  </mc:AlternateContent>
  <bookViews>
    <workbookView xWindow="1320" yWindow="495" windowWidth="26415" windowHeight="16605" tabRatio="692"/>
  </bookViews>
  <sheets>
    <sheet name="SA5 Work Plan post-SA5#152"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1" i="7" l="1"/>
  <c r="L131" i="7"/>
  <c r="K131" i="7"/>
  <c r="J131" i="7"/>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L18" i="7"/>
  <c r="K18" i="7"/>
  <c r="J18" i="7"/>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<sst xmlns="http://schemas.openxmlformats.org/spreadsheetml/2006/main" count="620" uniqueCount="287">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</sst>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0"/>
    <numFmt numFmtId="167"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64" fontId="10" fillId="0" borderId="0" applyFont="0" applyFill="0" applyBorder="0" applyAlignment="0" applyProtection="0"/>
  </cellStyleXfs>
  <cellXfs count="16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5" fontId="2"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1" fillId="0" borderId="0" xfId="0" applyNumberFormat="1" applyFont="1"/>
    <xf numFmtId="165"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5" fontId="5" fillId="4" borderId="11"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5" fontId="4" fillId="8" borderId="4" xfId="0" applyNumberFormat="1" applyFont="1" applyFill="1" applyBorder="1" applyAlignment="1">
      <alignment horizontal="center" vertical="center"/>
    </xf>
    <xf numFmtId="165"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5"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6"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6"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67"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1"/>
  <sheetViews>
    <sheetView tabSelected="1" zoomScale="70" zoomScaleNormal="70" workbookViewId="0">
      <pane ySplit="17" topLeftCell="A47" activePane="bottomLeft" state="frozen"/>
      <selection pane="bottomLeft" activeCell="K46" sqref="K46"/>
    </sheetView>
  </sheetViews>
  <sheetFormatPr defaultColWidth="8.86328125" defaultRowHeight="14.25" outlineLevelRow="1"/>
  <cols>
    <col min="1" max="1" width="8.86328125" style="12"/>
    <col min="2" max="2" width="10.46484375" style="12" customWidth="1"/>
    <col min="3" max="3" width="20.46484375" style="12" customWidth="1"/>
    <col min="4" max="4" width="70.46484375" style="46" customWidth="1"/>
    <col min="5" max="5" width="14.6640625" style="42" customWidth="1"/>
    <col min="6" max="6" width="14.46484375" style="12" customWidth="1"/>
    <col min="7" max="7" width="14.796875" style="43" customWidth="1"/>
    <col min="8" max="8" width="14.46484375" style="12" customWidth="1"/>
    <col min="9" max="9" width="14.796875" style="43" customWidth="1"/>
    <col min="10" max="20" width="17.46484375" style="44" customWidth="1"/>
    <col min="21" max="21" width="14.6640625" style="45" customWidth="1"/>
    <col min="22" max="22" width="14.46484375" style="44" customWidth="1"/>
    <col min="23" max="23" width="17.46484375" style="44" customWidth="1"/>
    <col min="24" max="24" width="13.33203125" style="12" customWidth="1"/>
    <col min="25" max="25" width="17.46484375" style="44" customWidth="1"/>
    <col min="26" max="26" width="16.46484375" style="46" customWidth="1"/>
    <col min="27" max="27" width="14.6640625" style="46" customWidth="1"/>
    <col min="28" max="28" width="12.33203125" style="12" customWidth="1"/>
    <col min="29" max="29" width="36.46484375" style="12" customWidth="1"/>
    <col min="30" max="16384" width="8.86328125" style="12"/>
  </cols>
  <sheetData>
    <row r="1" spans="3:21">
      <c r="C1" s="15" t="s">
        <v>31</v>
      </c>
      <c r="D1" s="16"/>
      <c r="E1" s="16"/>
      <c r="F1" s="16"/>
      <c r="G1" s="17"/>
      <c r="H1" s="16"/>
      <c r="I1" s="140"/>
      <c r="K1" s="12"/>
      <c r="L1" s="12"/>
      <c r="M1" s="12"/>
      <c r="N1" s="12"/>
      <c r="O1" s="12"/>
      <c r="P1" s="12"/>
      <c r="Q1" s="12"/>
      <c r="R1" s="12"/>
      <c r="S1" s="12"/>
      <c r="T1" s="12"/>
      <c r="U1" s="12"/>
    </row>
    <row r="2" spans="3:21" ht="14.65" thickBot="1">
      <c r="C2" s="18" t="s">
        <v>32</v>
      </c>
      <c r="D2" s="19"/>
      <c r="E2" s="19"/>
      <c r="F2" s="19"/>
      <c r="G2" s="20"/>
      <c r="H2" s="19"/>
      <c r="I2" s="140"/>
      <c r="K2" s="12"/>
      <c r="L2" s="12"/>
      <c r="M2" s="12"/>
      <c r="N2" s="12"/>
      <c r="O2" s="12"/>
      <c r="P2" s="12"/>
      <c r="Q2" s="12"/>
      <c r="R2" s="12"/>
      <c r="S2" s="12"/>
      <c r="T2" s="12"/>
      <c r="U2" s="12"/>
    </row>
    <row r="3" spans="3:21">
      <c r="E3" s="12"/>
      <c r="G3" s="12"/>
      <c r="I3" s="12"/>
      <c r="J3" s="12"/>
      <c r="K3" s="12"/>
      <c r="L3" s="12"/>
      <c r="M3" s="12"/>
      <c r="N3" s="12"/>
      <c r="O3" s="12"/>
      <c r="P3" s="12"/>
      <c r="Q3" s="12"/>
      <c r="R3" s="12"/>
      <c r="S3" s="12"/>
      <c r="T3" s="12"/>
      <c r="U3" s="12"/>
    </row>
    <row r="4" spans="3:21" ht="14.65" thickBot="1">
      <c r="C4" s="1"/>
      <c r="E4" s="1"/>
      <c r="F4" s="13"/>
      <c r="G4" s="13"/>
      <c r="H4" s="13"/>
      <c r="I4" s="13"/>
      <c r="J4" s="13"/>
      <c r="K4" s="12"/>
      <c r="L4" s="12"/>
      <c r="M4" s="12"/>
      <c r="N4" s="1"/>
      <c r="O4" s="1"/>
      <c r="P4" s="1"/>
      <c r="Q4" s="1"/>
      <c r="R4" s="1"/>
      <c r="S4" s="1"/>
      <c r="T4" s="1"/>
      <c r="U4" s="12"/>
    </row>
    <row r="5" spans="3:21" ht="14.65" thickBot="1">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4.65" thickBot="1">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4.65" thickBot="1">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4.65" thickBot="1">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65" thickBot="1">
      <c r="C9" s="5"/>
      <c r="D9" s="5"/>
      <c r="E9" s="2"/>
      <c r="F9" s="2"/>
      <c r="G9" s="2"/>
      <c r="H9" s="2"/>
      <c r="I9" s="2"/>
      <c r="J9" s="22"/>
      <c r="K9" s="22"/>
      <c r="L9" s="22"/>
      <c r="M9" s="22"/>
      <c r="N9" s="22"/>
      <c r="O9" s="22"/>
      <c r="P9" s="22"/>
      <c r="Q9" s="22"/>
      <c r="R9" s="22"/>
      <c r="S9" s="22"/>
      <c r="T9" s="36"/>
    </row>
    <row r="10" spans="3:21" ht="14.65" thickBot="1">
      <c r="C10" s="7" t="s">
        <v>17</v>
      </c>
      <c r="D10" s="7"/>
      <c r="E10" s="8"/>
      <c r="F10" s="8"/>
      <c r="G10" s="8"/>
      <c r="H10" s="8"/>
      <c r="I10" s="8"/>
      <c r="J10" s="21"/>
      <c r="K10" s="21"/>
      <c r="L10" s="21"/>
      <c r="M10" s="21"/>
      <c r="N10" s="21"/>
      <c r="O10" s="21"/>
      <c r="P10" s="21">
        <v>2</v>
      </c>
      <c r="Q10" s="21">
        <v>2</v>
      </c>
      <c r="R10" s="21">
        <v>2</v>
      </c>
      <c r="S10" s="21">
        <v>2</v>
      </c>
      <c r="T10" s="21">
        <f>SUM(J10:S10)</f>
        <v>8</v>
      </c>
    </row>
    <row r="11" spans="3:21" ht="14.65" thickBot="1">
      <c r="C11" s="5"/>
      <c r="D11" s="5"/>
      <c r="E11" s="2"/>
      <c r="F11" s="2"/>
      <c r="G11" s="2"/>
      <c r="H11" s="2"/>
      <c r="I11" s="2"/>
      <c r="J11" s="21"/>
      <c r="K11" s="21"/>
      <c r="L11" s="21"/>
      <c r="M11" s="21"/>
      <c r="N11" s="21"/>
      <c r="O11" s="21"/>
      <c r="P11" s="21"/>
      <c r="Q11" s="21"/>
      <c r="R11" s="21"/>
      <c r="S11" s="23"/>
      <c r="T11" s="36"/>
    </row>
    <row r="12" spans="3:21" ht="14.65" thickBot="1">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65" thickBot="1">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65" thickBot="1">
      <c r="C14" s="13"/>
      <c r="D14" s="13"/>
      <c r="E14" s="13"/>
      <c r="F14" s="13"/>
      <c r="G14" s="13"/>
      <c r="H14" s="13"/>
      <c r="I14" s="13"/>
      <c r="J14" s="24"/>
      <c r="K14" s="24"/>
      <c r="L14" s="24"/>
      <c r="M14" s="25"/>
      <c r="N14" s="25"/>
      <c r="O14" s="25"/>
      <c r="P14" s="25"/>
      <c r="Q14" s="25"/>
      <c r="R14" s="25"/>
      <c r="S14" s="25"/>
      <c r="T14" s="38"/>
    </row>
    <row r="15" spans="3:21" ht="15" thickTop="1" thickBot="1">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c r="C16" s="131">
        <v>18.5</v>
      </c>
    </row>
    <row r="17" spans="1:29" ht="54.4" thickBot="1">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39.75" hidden="1" outlineLevel="1" thickBot="1">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6" hidden="1" customHeight="1" outlineLevel="1" thickBot="1">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39.75" hidden="1" outlineLevel="1" thickBot="1">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6" hidden="1" customHeight="1" outlineLevel="1" thickBot="1">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2.5" hidden="1" outlineLevel="1">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6.25" hidden="1" outlineLevel="1">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39.75" hidden="1" outlineLevel="1" thickBot="1">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2.5" hidden="1" outlineLevel="1">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2.5" hidden="1" outlineLevel="1">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9.4" hidden="1" outlineLevel="1">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6.25" hidden="1" outlineLevel="1">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39.75" hidden="1" outlineLevel="1" thickBot="1">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50000000000003" customHeight="1" collapsed="1" thickBot="1">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2.5" outlineLevel="1">
      <c r="B45" s="54"/>
      <c r="C45" s="95"/>
      <c r="D45" s="64" t="s">
        <v>200</v>
      </c>
      <c r="E45" s="55"/>
      <c r="F45" s="87">
        <v>0.75</v>
      </c>
      <c r="G45" s="87">
        <v>0.5</v>
      </c>
      <c r="H45" s="87"/>
      <c r="I45" s="87"/>
      <c r="J45" s="83">
        <v>0.25</v>
      </c>
      <c r="K45" s="83">
        <v>0.25</v>
      </c>
      <c r="L45" s="83">
        <v>0</v>
      </c>
      <c r="M45" s="83">
        <v>0.25</v>
      </c>
      <c r="N45" s="83"/>
      <c r="O45" s="83"/>
      <c r="P45" s="83"/>
      <c r="Q45" s="83"/>
      <c r="R45" s="83"/>
      <c r="S45" s="83"/>
      <c r="T45" s="83"/>
      <c r="U45" s="87" t="s">
        <v>207</v>
      </c>
      <c r="V45" s="83" t="s">
        <v>207</v>
      </c>
      <c r="W45" s="83" t="s">
        <v>207</v>
      </c>
      <c r="X45" s="86"/>
      <c r="Y45" s="108"/>
      <c r="Z45" s="63"/>
      <c r="AA45" s="63"/>
      <c r="AB45" s="65"/>
      <c r="AC45" s="89"/>
    </row>
    <row r="46" spans="1:29" ht="81" customHeight="1" outlineLevel="1">
      <c r="B46" s="54"/>
      <c r="C46" s="95"/>
      <c r="D46" s="52" t="s">
        <v>201</v>
      </c>
      <c r="E46" s="55"/>
      <c r="F46" s="87">
        <v>0.75</v>
      </c>
      <c r="G46" s="87">
        <v>0.5</v>
      </c>
      <c r="H46" s="87"/>
      <c r="I46" s="87"/>
      <c r="J46" s="83">
        <v>0</v>
      </c>
      <c r="K46" s="83">
        <v>0.25</v>
      </c>
      <c r="L46" s="83">
        <v>0.25</v>
      </c>
      <c r="M46" s="83">
        <v>0.25</v>
      </c>
      <c r="N46" s="83"/>
      <c r="O46" s="83"/>
      <c r="P46" s="83"/>
      <c r="Q46" s="83"/>
      <c r="R46" s="83"/>
      <c r="S46" s="83"/>
      <c r="T46" s="83"/>
      <c r="U46" s="87" t="s">
        <v>207</v>
      </c>
      <c r="V46" s="83" t="s">
        <v>207</v>
      </c>
      <c r="W46" s="83" t="s">
        <v>207</v>
      </c>
      <c r="X46" s="86"/>
      <c r="Y46" s="108"/>
      <c r="Z46" s="63"/>
      <c r="AA46" s="63"/>
      <c r="AB46" s="53"/>
      <c r="AC46" s="82"/>
    </row>
    <row r="47" spans="1:29" ht="26.25" outlineLevel="1">
      <c r="B47" s="54"/>
      <c r="C47" s="95"/>
      <c r="D47" s="70" t="s">
        <v>202</v>
      </c>
      <c r="E47" s="55"/>
      <c r="F47" s="87">
        <v>1</v>
      </c>
      <c r="G47" s="87">
        <v>0.5</v>
      </c>
      <c r="H47" s="87"/>
      <c r="I47" s="87"/>
      <c r="J47" s="83">
        <v>0</v>
      </c>
      <c r="K47" s="83">
        <v>0.3</v>
      </c>
      <c r="L47" s="83">
        <v>0.3</v>
      </c>
      <c r="M47" s="83">
        <v>0.3</v>
      </c>
      <c r="N47" s="83"/>
      <c r="O47" s="83"/>
      <c r="P47" s="83"/>
      <c r="Q47" s="83"/>
      <c r="R47" s="83"/>
      <c r="S47" s="83"/>
      <c r="T47" s="83"/>
      <c r="U47" s="87" t="s">
        <v>207</v>
      </c>
      <c r="V47" s="83" t="s">
        <v>207</v>
      </c>
      <c r="W47" s="83" t="s">
        <v>207</v>
      </c>
      <c r="X47" s="86"/>
      <c r="Y47" s="108"/>
      <c r="Z47" s="55"/>
      <c r="AA47" s="55"/>
      <c r="AB47" s="71"/>
      <c r="AC47" s="82"/>
    </row>
    <row r="48" spans="1:29" ht="65.650000000000006" outlineLevel="1">
      <c r="B48" s="54"/>
      <c r="C48" s="95"/>
      <c r="D48" s="70" t="s">
        <v>203</v>
      </c>
      <c r="E48" s="55"/>
      <c r="F48" s="87">
        <v>0.25</v>
      </c>
      <c r="G48" s="87">
        <v>0.25</v>
      </c>
      <c r="H48" s="87"/>
      <c r="I48" s="87"/>
      <c r="J48" s="83">
        <v>0</v>
      </c>
      <c r="K48" s="83">
        <v>0</v>
      </c>
      <c r="L48" s="83">
        <v>0.2</v>
      </c>
      <c r="M48" s="83">
        <v>0.05</v>
      </c>
      <c r="N48" s="83"/>
      <c r="O48" s="83"/>
      <c r="P48" s="83"/>
      <c r="Q48" s="83"/>
      <c r="R48" s="83"/>
      <c r="S48" s="83"/>
      <c r="T48" s="83"/>
      <c r="U48" s="87" t="s">
        <v>207</v>
      </c>
      <c r="V48" s="83" t="s">
        <v>207</v>
      </c>
      <c r="W48" s="83" t="s">
        <v>207</v>
      </c>
      <c r="X48" s="86"/>
      <c r="Y48" s="108"/>
      <c r="Z48" s="55"/>
      <c r="AA48" s="55"/>
      <c r="AB48" s="71"/>
      <c r="AC48" s="82"/>
    </row>
    <row r="49" spans="1:29" ht="39.4" outlineLevel="1">
      <c r="B49" s="54"/>
      <c r="C49" s="95"/>
      <c r="D49" s="70" t="s">
        <v>204</v>
      </c>
      <c r="E49" s="55"/>
      <c r="F49" s="87">
        <v>1</v>
      </c>
      <c r="G49" s="87">
        <v>0.5</v>
      </c>
      <c r="H49" s="87"/>
      <c r="I49" s="87"/>
      <c r="J49" s="83">
        <v>0</v>
      </c>
      <c r="K49" s="83">
        <v>0.3</v>
      </c>
      <c r="L49" s="83">
        <v>0.3</v>
      </c>
      <c r="M49" s="83">
        <v>0.3</v>
      </c>
      <c r="N49" s="83"/>
      <c r="O49" s="83"/>
      <c r="P49" s="83"/>
      <c r="Q49" s="83"/>
      <c r="R49" s="83"/>
      <c r="S49" s="83"/>
      <c r="T49" s="83"/>
      <c r="U49" s="87" t="s">
        <v>207</v>
      </c>
      <c r="V49" s="83" t="s">
        <v>207</v>
      </c>
      <c r="W49" s="83" t="s">
        <v>207</v>
      </c>
      <c r="X49" s="86"/>
      <c r="Y49" s="108"/>
      <c r="Z49" s="55"/>
      <c r="AA49" s="55"/>
      <c r="AB49" s="71"/>
      <c r="AC49" s="82"/>
    </row>
    <row r="50" spans="1:29" ht="26.25" outlineLevel="1">
      <c r="B50" s="54"/>
      <c r="C50" s="95"/>
      <c r="D50" s="70" t="s">
        <v>205</v>
      </c>
      <c r="E50" s="55"/>
      <c r="F50" s="87">
        <v>0.5</v>
      </c>
      <c r="G50" s="87">
        <v>0.25</v>
      </c>
      <c r="H50" s="87"/>
      <c r="I50" s="87"/>
      <c r="J50" s="83">
        <v>0</v>
      </c>
      <c r="K50" s="83">
        <v>0.25</v>
      </c>
      <c r="L50" s="83">
        <v>0</v>
      </c>
      <c r="M50" s="83">
        <v>0.25</v>
      </c>
      <c r="N50" s="83"/>
      <c r="O50" s="83"/>
      <c r="P50" s="83"/>
      <c r="Q50" s="83"/>
      <c r="R50" s="83"/>
      <c r="S50" s="83"/>
      <c r="T50" s="83"/>
      <c r="U50" s="87" t="s">
        <v>207</v>
      </c>
      <c r="V50" s="83" t="s">
        <v>207</v>
      </c>
      <c r="W50" s="83" t="s">
        <v>207</v>
      </c>
      <c r="X50" s="86"/>
      <c r="Y50" s="108"/>
      <c r="Z50" s="63"/>
      <c r="AA50" s="63"/>
      <c r="AB50" s="71"/>
      <c r="AC50" s="82"/>
    </row>
    <row r="51" spans="1:29" ht="39.75" outlineLevel="1" thickBot="1">
      <c r="B51" s="54"/>
      <c r="C51" s="95"/>
      <c r="D51" s="70" t="s">
        <v>206</v>
      </c>
      <c r="E51" s="55"/>
      <c r="F51" s="87">
        <v>0.75</v>
      </c>
      <c r="G51" s="87">
        <v>0.5</v>
      </c>
      <c r="H51" s="87"/>
      <c r="I51" s="87"/>
      <c r="J51" s="83">
        <v>0.25</v>
      </c>
      <c r="K51" s="83">
        <v>0.25</v>
      </c>
      <c r="L51" s="83">
        <v>0</v>
      </c>
      <c r="M51" s="83">
        <v>0.25</v>
      </c>
      <c r="N51" s="83"/>
      <c r="O51" s="83"/>
      <c r="P51" s="83"/>
      <c r="Q51" s="83"/>
      <c r="R51" s="83"/>
      <c r="S51" s="83"/>
      <c r="T51" s="83"/>
      <c r="U51" s="87" t="s">
        <v>207</v>
      </c>
      <c r="V51" s="83" t="s">
        <v>207</v>
      </c>
      <c r="W51" s="83" t="s">
        <v>207</v>
      </c>
      <c r="X51" s="86"/>
      <c r="Y51" s="109"/>
      <c r="Z51" s="101"/>
      <c r="AA51" s="101"/>
      <c r="AB51" s="71"/>
      <c r="AC51" s="84"/>
    </row>
    <row r="52" spans="1:29" s="56" customFormat="1" ht="36" customHeight="1" thickBot="1">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6.25" hidden="1" outlineLevel="1">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6.65" hidden="1" outlineLevel="1" thickBot="1">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2.5" hidden="1" outlineLevel="1">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91.9" hidden="1" outlineLevel="1">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39.75" hidden="1" outlineLevel="1" thickBot="1">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5" customHeight="1" collapsed="1" thickBot="1">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4.4" hidden="1" outlineLevel="1">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39.4" hidden="1" outlineLevel="1">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65.650000000000006" hidden="1" outlineLevel="1">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2.5" hidden="1" outlineLevel="1">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idden="1" outlineLevel="1">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6.25" hidden="1" outlineLevel="1">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91.9" hidden="1" outlineLevel="1">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6.25" hidden="1" outlineLevel="1">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6.25" hidden="1" outlineLevel="1">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9.4" hidden="1" outlineLevel="1">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39.4" hidden="1" outlineLevel="1">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5" customHeight="1" collapsed="1">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31.25" hidden="1" outlineLevel="1">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6.25" hidden="1" outlineLevel="1">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6.25" hidden="1" outlineLevel="1">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26.25" hidden="1" outlineLevel="1">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50000000000003" customHeight="1" collapsed="1">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6.25" hidden="1" outlineLevel="1">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6.25" hidden="1" outlineLevel="1">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5" customHeight="1" collapsed="1">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70.65" hidden="1" outlineLevel="1">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9.4" hidden="1" outlineLevel="1">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6.25" hidden="1" outlineLevel="1">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39.4" hidden="1" outlineLevel="1">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2.5" hidden="1" outlineLevel="1">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c r="A106" s="56">
        <v>16</v>
      </c>
      <c r="B106" s="116" t="s">
        <v>12</v>
      </c>
      <c r="C106" s="116" t="s">
        <v>163</v>
      </c>
      <c r="D106" s="117" t="s">
        <v>94</v>
      </c>
      <c r="E106" s="118">
        <f>F106+G106</f>
        <v>5</v>
      </c>
      <c r="F106" s="118">
        <f>SUM(F107:F110)</f>
        <v>2</v>
      </c>
      <c r="G106" s="118">
        <f>SUM(G107:G110)</f>
        <v>3</v>
      </c>
      <c r="H106" s="118"/>
      <c r="I106" s="118"/>
      <c r="J106" s="118"/>
      <c r="K106" s="118"/>
      <c r="L106" s="118"/>
      <c r="M106" s="118"/>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6.25" hidden="1" outlineLevel="1">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6.25" hidden="1" outlineLevel="1">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s="58" customFormat="1" ht="34.799999999999997" customHeight="1" collapsed="1">
      <c r="A111" s="58">
        <v>17</v>
      </c>
      <c r="B111" s="116" t="s">
        <v>99</v>
      </c>
      <c r="C111" s="116" t="s">
        <v>164</v>
      </c>
      <c r="D111" s="117" t="s">
        <v>100</v>
      </c>
      <c r="E111" s="118">
        <f>F111+G111</f>
        <v>5</v>
      </c>
      <c r="F111" s="118">
        <f>SUM(F112:F115)</f>
        <v>2.5</v>
      </c>
      <c r="G111" s="118">
        <f>SUM(G112:G115)</f>
        <v>2.5</v>
      </c>
      <c r="H111" s="118"/>
      <c r="I111" s="118"/>
      <c r="J111" s="118">
        <f>SUM(J112:J115)</f>
        <v>0</v>
      </c>
      <c r="K111" s="118">
        <f>SUM(K112:K115)</f>
        <v>0.79999999999999993</v>
      </c>
      <c r="L111" s="118">
        <f>SUM(L112:L115)</f>
        <v>0.79999999999999993</v>
      </c>
      <c r="M111" s="118">
        <f>SUM(M112:M115)</f>
        <v>0.9</v>
      </c>
      <c r="N111" s="118"/>
      <c r="O111" s="118"/>
      <c r="P111" s="118"/>
      <c r="Q111" s="118"/>
      <c r="R111" s="118"/>
      <c r="S111" s="118"/>
      <c r="T111" s="118"/>
      <c r="U111" s="118" t="s">
        <v>38</v>
      </c>
      <c r="V111" s="118" t="s">
        <v>38</v>
      </c>
      <c r="W111" s="118" t="s">
        <v>37</v>
      </c>
      <c r="X111" s="116" t="s">
        <v>168</v>
      </c>
      <c r="Y111" s="119" t="s">
        <v>248</v>
      </c>
      <c r="Z111" s="116">
        <v>28.876000000000001</v>
      </c>
      <c r="AA111" s="116" t="s">
        <v>130</v>
      </c>
      <c r="AB111" s="116">
        <v>1020017</v>
      </c>
      <c r="AC111" s="118"/>
    </row>
    <row r="112" spans="1:30" ht="65.650000000000006" hidden="1" outlineLevel="1">
      <c r="B112" s="54"/>
      <c r="C112" s="95"/>
      <c r="D112" s="52" t="s">
        <v>101</v>
      </c>
      <c r="E112" s="55"/>
      <c r="F112" s="57">
        <v>1</v>
      </c>
      <c r="G112" s="57">
        <v>1</v>
      </c>
      <c r="H112" s="57"/>
      <c r="I112" s="57"/>
      <c r="J112" s="157">
        <v>0</v>
      </c>
      <c r="K112" s="158">
        <v>0.4</v>
      </c>
      <c r="L112" s="158">
        <v>0.3</v>
      </c>
      <c r="M112" s="158">
        <v>0.3</v>
      </c>
      <c r="N112" s="79"/>
      <c r="O112" s="79"/>
      <c r="P112" s="79"/>
      <c r="Q112" s="79"/>
      <c r="R112" s="79"/>
      <c r="S112" s="79"/>
      <c r="T112" s="79"/>
      <c r="U112" s="55" t="s">
        <v>38</v>
      </c>
      <c r="V112" s="79" t="s">
        <v>38</v>
      </c>
      <c r="W112" s="79" t="s">
        <v>37</v>
      </c>
      <c r="X112" s="54"/>
      <c r="Y112" s="79"/>
      <c r="Z112" s="55"/>
      <c r="AA112" s="55"/>
      <c r="AB112" s="95"/>
      <c r="AC112" s="82"/>
      <c r="AD112" s="96"/>
    </row>
    <row r="113" spans="1:30" ht="52.5" hidden="1" outlineLevel="1">
      <c r="B113" s="54"/>
      <c r="C113" s="95"/>
      <c r="D113" s="52" t="s">
        <v>102</v>
      </c>
      <c r="E113" s="55"/>
      <c r="F113" s="57">
        <v>0.5</v>
      </c>
      <c r="G113" s="57">
        <v>0.5</v>
      </c>
      <c r="H113" s="57"/>
      <c r="I113" s="57"/>
      <c r="J113" s="157">
        <v>0</v>
      </c>
      <c r="K113" s="158">
        <v>0.3</v>
      </c>
      <c r="L113" s="158">
        <v>0.1</v>
      </c>
      <c r="M113" s="158">
        <v>0.1</v>
      </c>
      <c r="N113" s="79"/>
      <c r="O113" s="79"/>
      <c r="P113" s="79"/>
      <c r="Q113" s="79"/>
      <c r="R113" s="79"/>
      <c r="S113" s="79"/>
      <c r="T113" s="79"/>
      <c r="U113" s="55" t="s">
        <v>38</v>
      </c>
      <c r="V113" s="79" t="s">
        <v>38</v>
      </c>
      <c r="W113" s="79" t="s">
        <v>37</v>
      </c>
      <c r="X113" s="54"/>
      <c r="Y113" s="79"/>
      <c r="Z113" s="55"/>
      <c r="AA113" s="55"/>
      <c r="AB113" s="95"/>
      <c r="AC113" s="82"/>
      <c r="AD113" s="96"/>
    </row>
    <row r="114" spans="1:30" ht="26.25" hidden="1" outlineLevel="1">
      <c r="B114" s="54"/>
      <c r="C114" s="95"/>
      <c r="D114" s="52" t="s">
        <v>103</v>
      </c>
      <c r="E114" s="55"/>
      <c r="F114" s="57">
        <v>0.5</v>
      </c>
      <c r="G114" s="57">
        <v>0.5</v>
      </c>
      <c r="H114" s="57"/>
      <c r="I114" s="57"/>
      <c r="J114" s="157">
        <v>0</v>
      </c>
      <c r="K114" s="158">
        <v>0.1</v>
      </c>
      <c r="L114" s="158">
        <v>0.3</v>
      </c>
      <c r="M114" s="158">
        <v>0.1</v>
      </c>
      <c r="N114" s="79"/>
      <c r="O114" s="79"/>
      <c r="P114" s="79"/>
      <c r="Q114" s="79"/>
      <c r="R114" s="79"/>
      <c r="S114" s="79"/>
      <c r="T114" s="79"/>
      <c r="U114" s="55" t="s">
        <v>38</v>
      </c>
      <c r="V114" s="79" t="s">
        <v>38</v>
      </c>
      <c r="W114" s="79" t="s">
        <v>37</v>
      </c>
      <c r="X114" s="54"/>
      <c r="Y114" s="79"/>
      <c r="Z114" s="55"/>
      <c r="AA114" s="55"/>
      <c r="AB114" s="95"/>
      <c r="AC114" s="82"/>
      <c r="AD114" s="96"/>
    </row>
    <row r="115" spans="1:30" ht="26.25" hidden="1" outlineLevel="1">
      <c r="B115" s="54"/>
      <c r="C115" s="95"/>
      <c r="D115" s="52" t="s">
        <v>104</v>
      </c>
      <c r="E115" s="55"/>
      <c r="F115" s="57">
        <v>0.5</v>
      </c>
      <c r="G115" s="57">
        <v>0.5</v>
      </c>
      <c r="H115" s="57"/>
      <c r="I115" s="57"/>
      <c r="J115" s="157">
        <v>0</v>
      </c>
      <c r="K115" s="157">
        <v>0</v>
      </c>
      <c r="L115" s="158">
        <v>0.1</v>
      </c>
      <c r="M115" s="158">
        <v>0.4</v>
      </c>
      <c r="N115" s="79"/>
      <c r="O115" s="79"/>
      <c r="P115" s="79"/>
      <c r="Q115" s="79"/>
      <c r="R115" s="79"/>
      <c r="S115" s="79"/>
      <c r="T115" s="79"/>
      <c r="U115" s="55" t="s">
        <v>38</v>
      </c>
      <c r="V115" s="79" t="s">
        <v>38</v>
      </c>
      <c r="W115" s="79" t="s">
        <v>37</v>
      </c>
      <c r="X115" s="54"/>
      <c r="Y115" s="79"/>
      <c r="Z115" s="55"/>
      <c r="AA115" s="55"/>
      <c r="AB115" s="95"/>
      <c r="AC115" s="82"/>
      <c r="AD115" s="96"/>
    </row>
    <row r="116" spans="1:30" s="58" customFormat="1" ht="46.25" customHeight="1" collapsed="1" thickBot="1">
      <c r="A116" s="58">
        <v>18</v>
      </c>
      <c r="B116" s="116" t="s">
        <v>106</v>
      </c>
      <c r="C116" s="116" t="s">
        <v>165</v>
      </c>
      <c r="D116" s="117" t="s">
        <v>107</v>
      </c>
      <c r="E116" s="118">
        <f>F116+G116</f>
        <v>3.5</v>
      </c>
      <c r="F116" s="118">
        <f>SUM(F117:F118)</f>
        <v>1.5</v>
      </c>
      <c r="G116" s="118">
        <f>SUM(G117:G118)</f>
        <v>2</v>
      </c>
      <c r="H116" s="118"/>
      <c r="I116" s="118"/>
      <c r="J116" s="118"/>
      <c r="K116" s="118"/>
      <c r="L116" s="118"/>
      <c r="M116" s="118"/>
      <c r="N116" s="118"/>
      <c r="O116" s="118"/>
      <c r="P116" s="118"/>
      <c r="Q116" s="118"/>
      <c r="R116" s="118"/>
      <c r="S116" s="118"/>
      <c r="T116" s="118"/>
      <c r="U116" s="118" t="s">
        <v>37</v>
      </c>
      <c r="V116" s="118" t="s">
        <v>37</v>
      </c>
      <c r="W116" s="118" t="s">
        <v>218</v>
      </c>
      <c r="X116" s="116" t="s">
        <v>169</v>
      </c>
      <c r="Y116" s="119" t="s">
        <v>249</v>
      </c>
      <c r="Z116" s="116">
        <v>28.876999999999999</v>
      </c>
      <c r="AA116" s="116" t="s">
        <v>130</v>
      </c>
      <c r="AB116" s="116">
        <v>1020020</v>
      </c>
      <c r="AC116" s="118"/>
    </row>
    <row r="117" spans="1:30" s="59" customFormat="1" ht="39.4" hidden="1" outlineLevel="1">
      <c r="B117" s="60"/>
      <c r="C117" s="95"/>
      <c r="D117" s="64" t="s">
        <v>108</v>
      </c>
      <c r="E117" s="55"/>
      <c r="F117" s="78">
        <v>1</v>
      </c>
      <c r="G117" s="78">
        <v>1</v>
      </c>
      <c r="H117" s="78"/>
      <c r="I117" s="78"/>
      <c r="J117" s="79"/>
      <c r="K117" s="79"/>
      <c r="L117" s="79"/>
      <c r="M117" s="79"/>
      <c r="N117" s="79"/>
      <c r="O117" s="79"/>
      <c r="P117" s="79"/>
      <c r="Q117" s="79"/>
      <c r="R117" s="79"/>
      <c r="S117" s="79"/>
      <c r="T117" s="79"/>
      <c r="U117" s="55" t="s">
        <v>37</v>
      </c>
      <c r="V117" s="79" t="s">
        <v>37</v>
      </c>
      <c r="W117" s="79" t="s">
        <v>218</v>
      </c>
      <c r="X117" s="137"/>
      <c r="Y117" s="111"/>
      <c r="Z117" s="63"/>
      <c r="AA117" s="63"/>
      <c r="AB117" s="65"/>
      <c r="AC117" s="138"/>
    </row>
    <row r="118" spans="1:30" s="59" customFormat="1" ht="39.75" hidden="1" outlineLevel="1" thickBot="1">
      <c r="B118" s="60"/>
      <c r="C118" s="95"/>
      <c r="D118" s="52" t="s">
        <v>109</v>
      </c>
      <c r="E118" s="55"/>
      <c r="F118" s="78">
        <v>0.5</v>
      </c>
      <c r="G118" s="78">
        <v>1</v>
      </c>
      <c r="H118" s="78"/>
      <c r="I118" s="78"/>
      <c r="J118" s="79"/>
      <c r="K118" s="79"/>
      <c r="L118" s="79"/>
      <c r="M118" s="79"/>
      <c r="N118" s="79"/>
      <c r="O118" s="79"/>
      <c r="P118" s="79"/>
      <c r="Q118" s="79"/>
      <c r="R118" s="79"/>
      <c r="S118" s="79"/>
      <c r="T118" s="79"/>
      <c r="U118" s="55" t="s">
        <v>37</v>
      </c>
      <c r="V118" s="79" t="s">
        <v>37</v>
      </c>
      <c r="W118" s="79" t="s">
        <v>218</v>
      </c>
      <c r="X118" s="60"/>
      <c r="Y118" s="112"/>
      <c r="Z118" s="55"/>
      <c r="AA118" s="55"/>
      <c r="AB118" s="53"/>
      <c r="AC118" s="50"/>
    </row>
    <row r="119" spans="1:30" s="58" customFormat="1" ht="33" customHeight="1" collapsed="1" thickBot="1">
      <c r="A119" s="58">
        <v>19</v>
      </c>
      <c r="B119" s="116" t="s">
        <v>105</v>
      </c>
      <c r="C119" s="116" t="s">
        <v>166</v>
      </c>
      <c r="D119" s="68" t="s">
        <v>110</v>
      </c>
      <c r="E119" s="118">
        <f>F119+G119</f>
        <v>4</v>
      </c>
      <c r="F119" s="118">
        <f>F120</f>
        <v>2</v>
      </c>
      <c r="G119" s="118">
        <f>G120</f>
        <v>2</v>
      </c>
      <c r="H119" s="118"/>
      <c r="I119" s="118"/>
      <c r="J119" s="118"/>
      <c r="K119" s="118"/>
      <c r="L119" s="118"/>
      <c r="M119" s="118"/>
      <c r="N119" s="118"/>
      <c r="O119" s="118"/>
      <c r="P119" s="118"/>
      <c r="Q119" s="118"/>
      <c r="R119" s="118"/>
      <c r="S119" s="118"/>
      <c r="T119" s="118"/>
      <c r="U119" s="118" t="s">
        <v>37</v>
      </c>
      <c r="V119" s="118" t="s">
        <v>37</v>
      </c>
      <c r="W119" s="118" t="s">
        <v>37</v>
      </c>
      <c r="X119" s="69" t="s">
        <v>170</v>
      </c>
      <c r="Y119" s="113" t="s">
        <v>250</v>
      </c>
      <c r="Z119" s="67">
        <v>28.878</v>
      </c>
      <c r="AA119" s="67" t="s">
        <v>130</v>
      </c>
      <c r="AB119" s="69">
        <v>1020015</v>
      </c>
      <c r="AC119" s="68"/>
    </row>
    <row r="120" spans="1:30" ht="14.65" hidden="1" outlineLevel="1" thickBot="1">
      <c r="B120" s="54"/>
      <c r="C120" s="95"/>
      <c r="D120" s="52" t="s">
        <v>111</v>
      </c>
      <c r="E120" s="124"/>
      <c r="F120" s="78">
        <v>2</v>
      </c>
      <c r="G120" s="78">
        <v>2</v>
      </c>
      <c r="H120" s="78"/>
      <c r="I120" s="78"/>
      <c r="J120" s="79"/>
      <c r="K120" s="79"/>
      <c r="L120" s="79"/>
      <c r="M120" s="79"/>
      <c r="N120" s="79"/>
      <c r="O120" s="79"/>
      <c r="P120" s="79"/>
      <c r="Q120" s="79"/>
      <c r="R120" s="79"/>
      <c r="S120" s="79"/>
      <c r="T120" s="79"/>
      <c r="U120" s="55" t="s">
        <v>37</v>
      </c>
      <c r="V120" s="79" t="s">
        <v>37</v>
      </c>
      <c r="W120" s="79" t="s">
        <v>37</v>
      </c>
      <c r="X120" s="54"/>
      <c r="Y120" s="80"/>
      <c r="Z120" s="55"/>
      <c r="AA120" s="55"/>
      <c r="AB120" s="53"/>
      <c r="AC120" s="84"/>
    </row>
    <row r="121" spans="1:30" s="58" customFormat="1" ht="46.25" customHeight="1" collapsed="1" thickBot="1">
      <c r="A121" s="58">
        <v>20</v>
      </c>
      <c r="B121" s="116" t="s">
        <v>112</v>
      </c>
      <c r="C121" s="116" t="s">
        <v>176</v>
      </c>
      <c r="D121" s="68" t="s">
        <v>113</v>
      </c>
      <c r="E121" s="118">
        <f>F121+G121</f>
        <v>8</v>
      </c>
      <c r="F121" s="118">
        <f>SUM(F122:F126)</f>
        <v>5</v>
      </c>
      <c r="G121" s="118">
        <f>SUM(G122:G126)</f>
        <v>3</v>
      </c>
      <c r="H121" s="118"/>
      <c r="I121" s="118"/>
      <c r="J121" s="118"/>
      <c r="K121" s="118"/>
      <c r="L121" s="118"/>
      <c r="M121" s="118"/>
      <c r="N121" s="118"/>
      <c r="O121" s="118"/>
      <c r="P121" s="118"/>
      <c r="Q121" s="118"/>
      <c r="R121" s="118"/>
      <c r="S121" s="118"/>
      <c r="T121" s="118"/>
      <c r="U121" s="118" t="s">
        <v>38</v>
      </c>
      <c r="V121" s="118" t="s">
        <v>38</v>
      </c>
      <c r="W121" s="118" t="s">
        <v>38</v>
      </c>
      <c r="X121" s="69" t="s">
        <v>171</v>
      </c>
      <c r="Y121" s="113" t="s">
        <v>258</v>
      </c>
      <c r="Z121" s="139">
        <v>28.88</v>
      </c>
      <c r="AA121" s="67" t="s">
        <v>130</v>
      </c>
      <c r="AB121" s="69">
        <v>1020021</v>
      </c>
      <c r="AC121" s="68"/>
    </row>
    <row r="122" spans="1:30" ht="157.5" hidden="1" outlineLevel="1">
      <c r="B122" s="54"/>
      <c r="C122" s="95"/>
      <c r="D122" s="52" t="s">
        <v>114</v>
      </c>
      <c r="E122" s="55"/>
      <c r="F122" s="78">
        <v>0.5</v>
      </c>
      <c r="G122" s="87">
        <v>0.5</v>
      </c>
      <c r="H122" s="78"/>
      <c r="I122" s="87"/>
      <c r="J122" s="79"/>
      <c r="K122" s="79"/>
      <c r="L122" s="79"/>
      <c r="M122" s="79"/>
      <c r="N122" s="79"/>
      <c r="O122" s="79"/>
      <c r="P122" s="79"/>
      <c r="Q122" s="79"/>
      <c r="R122" s="79"/>
      <c r="S122" s="79"/>
      <c r="T122" s="79"/>
      <c r="U122" s="55" t="s">
        <v>37</v>
      </c>
      <c r="V122" s="79" t="s">
        <v>37</v>
      </c>
      <c r="W122" s="79" t="s">
        <v>37</v>
      </c>
      <c r="X122" s="54"/>
      <c r="Y122" s="79"/>
      <c r="Z122" s="55"/>
      <c r="AA122" s="55"/>
      <c r="AB122" s="53"/>
      <c r="AC122" s="82"/>
    </row>
    <row r="123" spans="1:30" ht="144.4" hidden="1" outlineLevel="1">
      <c r="B123" s="54"/>
      <c r="C123" s="95"/>
      <c r="D123" s="52" t="s">
        <v>115</v>
      </c>
      <c r="E123" s="55"/>
      <c r="F123" s="78">
        <v>2</v>
      </c>
      <c r="G123" s="87">
        <v>1</v>
      </c>
      <c r="H123" s="78"/>
      <c r="I123" s="87"/>
      <c r="J123" s="79"/>
      <c r="K123" s="79"/>
      <c r="L123" s="79"/>
      <c r="M123" s="79"/>
      <c r="N123" s="79"/>
      <c r="O123" s="79"/>
      <c r="P123" s="79"/>
      <c r="Q123" s="79"/>
      <c r="R123" s="79"/>
      <c r="S123" s="79"/>
      <c r="T123" s="79"/>
      <c r="U123" s="55" t="s">
        <v>37</v>
      </c>
      <c r="V123" s="79" t="s">
        <v>53</v>
      </c>
      <c r="W123" s="79" t="s">
        <v>37</v>
      </c>
      <c r="X123" s="54"/>
      <c r="Y123" s="79"/>
      <c r="Z123" s="55"/>
      <c r="AA123" s="55"/>
      <c r="AB123" s="53"/>
      <c r="AC123" s="82"/>
    </row>
    <row r="124" spans="1:30" ht="91.9" hidden="1" outlineLevel="1">
      <c r="B124" s="54"/>
      <c r="C124" s="95"/>
      <c r="D124" s="52" t="s">
        <v>116</v>
      </c>
      <c r="E124" s="55"/>
      <c r="F124" s="78">
        <v>1</v>
      </c>
      <c r="G124" s="87">
        <v>0.5</v>
      </c>
      <c r="H124" s="78"/>
      <c r="I124" s="87"/>
      <c r="J124" s="79"/>
      <c r="K124" s="79"/>
      <c r="L124" s="79"/>
      <c r="M124" s="79"/>
      <c r="N124" s="79"/>
      <c r="O124" s="79"/>
      <c r="P124" s="79"/>
      <c r="Q124" s="79"/>
      <c r="R124" s="79"/>
      <c r="S124" s="79"/>
      <c r="T124" s="79"/>
      <c r="U124" s="55" t="s">
        <v>119</v>
      </c>
      <c r="V124" s="79" t="s">
        <v>37</v>
      </c>
      <c r="W124" s="79" t="s">
        <v>37</v>
      </c>
      <c r="X124" s="54"/>
      <c r="Y124" s="79"/>
      <c r="Z124" s="55"/>
      <c r="AA124" s="55"/>
      <c r="AB124" s="53"/>
      <c r="AC124" s="82"/>
    </row>
    <row r="125" spans="1:30" ht="144.4" hidden="1" outlineLevel="1">
      <c r="B125" s="54"/>
      <c r="C125" s="95"/>
      <c r="D125" s="52" t="s">
        <v>117</v>
      </c>
      <c r="E125" s="55"/>
      <c r="F125" s="78">
        <v>1</v>
      </c>
      <c r="G125" s="87">
        <v>0.5</v>
      </c>
      <c r="H125" s="78"/>
      <c r="I125" s="87"/>
      <c r="J125" s="79"/>
      <c r="K125" s="79"/>
      <c r="L125" s="79"/>
      <c r="M125" s="79"/>
      <c r="N125" s="79"/>
      <c r="O125" s="79"/>
      <c r="P125" s="79"/>
      <c r="Q125" s="79"/>
      <c r="R125" s="79"/>
      <c r="S125" s="79"/>
      <c r="T125" s="79"/>
      <c r="U125" s="55" t="s">
        <v>37</v>
      </c>
      <c r="V125" s="79" t="s">
        <v>37</v>
      </c>
      <c r="W125" s="79" t="s">
        <v>121</v>
      </c>
      <c r="X125" s="54"/>
      <c r="Y125" s="79"/>
      <c r="Z125" s="55"/>
      <c r="AA125" s="55"/>
      <c r="AB125" s="53"/>
      <c r="AC125" s="82"/>
    </row>
    <row r="126" spans="1:30" ht="79.150000000000006" hidden="1" outlineLevel="1" thickBot="1">
      <c r="B126" s="54"/>
      <c r="C126" s="95"/>
      <c r="D126" s="52" t="s">
        <v>118</v>
      </c>
      <c r="E126" s="55"/>
      <c r="F126" s="78">
        <v>0.5</v>
      </c>
      <c r="G126" s="87">
        <v>0.5</v>
      </c>
      <c r="H126" s="78"/>
      <c r="I126" s="87"/>
      <c r="J126" s="79"/>
      <c r="K126" s="79"/>
      <c r="L126" s="79"/>
      <c r="M126" s="79"/>
      <c r="N126" s="79"/>
      <c r="O126" s="79"/>
      <c r="P126" s="79"/>
      <c r="Q126" s="79"/>
      <c r="R126" s="79"/>
      <c r="S126" s="79"/>
      <c r="T126" s="79"/>
      <c r="U126" s="55" t="s">
        <v>119</v>
      </c>
      <c r="V126" s="79" t="s">
        <v>120</v>
      </c>
      <c r="W126" s="79" t="s">
        <v>37</v>
      </c>
      <c r="X126" s="54"/>
      <c r="Y126" s="80"/>
      <c r="Z126" s="55"/>
      <c r="AA126" s="55"/>
      <c r="AB126" s="53"/>
      <c r="AC126" s="84"/>
    </row>
    <row r="127" spans="1:30" s="58" customFormat="1" ht="45" customHeight="1" collapsed="1" thickBot="1">
      <c r="A127" s="58">
        <v>21</v>
      </c>
      <c r="B127" s="116" t="s">
        <v>122</v>
      </c>
      <c r="C127" s="116" t="s">
        <v>174</v>
      </c>
      <c r="D127" s="68" t="s">
        <v>173</v>
      </c>
      <c r="E127" s="118">
        <f>F127+G127</f>
        <v>6</v>
      </c>
      <c r="F127" s="118">
        <f>SUM(F128:F130)</f>
        <v>4.5</v>
      </c>
      <c r="G127" s="118">
        <f>SUM(G128:G130)</f>
        <v>1.5</v>
      </c>
      <c r="H127" s="118"/>
      <c r="I127" s="118"/>
      <c r="J127" s="118"/>
      <c r="K127" s="118"/>
      <c r="L127" s="118"/>
      <c r="M127" s="118"/>
      <c r="N127" s="118"/>
      <c r="O127" s="118"/>
      <c r="P127" s="118"/>
      <c r="Q127" s="118"/>
      <c r="R127" s="118"/>
      <c r="S127" s="118"/>
      <c r="T127" s="118"/>
      <c r="U127" s="118" t="s">
        <v>37</v>
      </c>
      <c r="V127" s="118" t="s">
        <v>38</v>
      </c>
      <c r="W127" s="118" t="s">
        <v>38</v>
      </c>
      <c r="X127" s="69" t="s">
        <v>172</v>
      </c>
      <c r="Y127" s="113" t="s">
        <v>276</v>
      </c>
      <c r="Z127" s="67">
        <v>28.879000000000001</v>
      </c>
      <c r="AA127" s="67" t="s">
        <v>130</v>
      </c>
      <c r="AB127" s="69">
        <v>1020022</v>
      </c>
      <c r="AC127" s="68"/>
    </row>
    <row r="128" spans="1:30" ht="212" hidden="1" customHeight="1" outlineLevel="1">
      <c r="B128" s="85"/>
      <c r="C128" s="65"/>
      <c r="D128" s="52" t="s">
        <v>251</v>
      </c>
      <c r="E128" s="63"/>
      <c r="F128" s="77">
        <v>1.5</v>
      </c>
      <c r="G128" s="93">
        <v>0.5</v>
      </c>
      <c r="H128" s="93"/>
      <c r="I128" s="93"/>
      <c r="J128" s="76"/>
      <c r="K128" s="76"/>
      <c r="L128" s="76"/>
      <c r="M128" s="76"/>
      <c r="N128" s="76"/>
      <c r="O128" s="76"/>
      <c r="P128" s="76"/>
      <c r="Q128" s="76"/>
      <c r="R128" s="76"/>
      <c r="S128" s="76"/>
      <c r="T128" s="76"/>
      <c r="U128" s="63" t="s">
        <v>37</v>
      </c>
      <c r="V128" s="76" t="s">
        <v>47</v>
      </c>
      <c r="W128" s="76" t="s">
        <v>123</v>
      </c>
      <c r="X128" s="54"/>
      <c r="Y128" s="79"/>
      <c r="Z128" s="52"/>
      <c r="AA128" s="52"/>
      <c r="AB128" s="53"/>
      <c r="AC128" s="82"/>
    </row>
    <row r="129" spans="2:29" ht="207" hidden="1" customHeight="1" outlineLevel="1">
      <c r="B129" s="86"/>
      <c r="C129" s="53"/>
      <c r="D129" s="52" t="s">
        <v>252</v>
      </c>
      <c r="E129" s="55"/>
      <c r="F129" s="78">
        <v>1.5</v>
      </c>
      <c r="G129" s="94">
        <v>0.5</v>
      </c>
      <c r="H129" s="94"/>
      <c r="I129" s="94"/>
      <c r="J129" s="79"/>
      <c r="K129" s="79"/>
      <c r="L129" s="79"/>
      <c r="M129" s="79"/>
      <c r="N129" s="79"/>
      <c r="O129" s="79"/>
      <c r="P129" s="79"/>
      <c r="Q129" s="79"/>
      <c r="R129" s="79"/>
      <c r="S129" s="79"/>
      <c r="T129" s="79"/>
      <c r="U129" s="55" t="s">
        <v>37</v>
      </c>
      <c r="V129" s="79" t="s">
        <v>37</v>
      </c>
      <c r="W129" s="79" t="s">
        <v>124</v>
      </c>
      <c r="X129" s="54"/>
      <c r="Y129" s="79"/>
      <c r="Z129" s="52"/>
      <c r="AA129" s="52"/>
      <c r="AB129" s="53"/>
      <c r="AC129" s="82"/>
    </row>
    <row r="130" spans="2:29" ht="118.5" hidden="1" outlineLevel="1" thickBot="1">
      <c r="B130" s="86"/>
      <c r="C130" s="71"/>
      <c r="D130" s="52" t="s">
        <v>253</v>
      </c>
      <c r="E130" s="55"/>
      <c r="F130" s="78">
        <v>1.5</v>
      </c>
      <c r="G130" s="94">
        <v>0.5</v>
      </c>
      <c r="H130" s="94"/>
      <c r="I130" s="141"/>
      <c r="J130" s="80"/>
      <c r="K130" s="80"/>
      <c r="L130" s="80"/>
      <c r="M130" s="80"/>
      <c r="N130" s="80"/>
      <c r="O130" s="80"/>
      <c r="P130" s="80"/>
      <c r="Q130" s="80"/>
      <c r="R130" s="80"/>
      <c r="S130" s="80"/>
      <c r="T130" s="80"/>
      <c r="U130" s="51" t="s">
        <v>37</v>
      </c>
      <c r="V130" s="80" t="s">
        <v>37</v>
      </c>
      <c r="W130" s="80" t="s">
        <v>37</v>
      </c>
      <c r="X130" s="54"/>
      <c r="Y130" s="80"/>
      <c r="Z130" s="70"/>
      <c r="AA130" s="70"/>
      <c r="AB130" s="53"/>
      <c r="AC130" s="82"/>
    </row>
    <row r="131" spans="2:29" ht="16.149999999999999" collapsed="1" thickBot="1">
      <c r="C131" s="163" t="s">
        <v>272</v>
      </c>
      <c r="D131" s="164"/>
      <c r="E131" s="129">
        <f>F131+G131</f>
        <v>111.1</v>
      </c>
      <c r="F131" s="100">
        <f>SUM(F18+F28,F37,F44,F52,F55,F59,F61,F72,F77,F83,F86,F91,F97,F101,F106,F111,F116,F119,F121,F127)</f>
        <v>52.7</v>
      </c>
      <c r="G131" s="100">
        <f>SUM(G18,G28,G37,G44,G52,G55,G59,G61,G72,G77,G83,G86,G91,G97,G101,G106,G111,G116,G119,G121,G127)</f>
        <v>58.4</v>
      </c>
      <c r="H131" s="100"/>
      <c r="I131" s="142"/>
      <c r="J131" s="100">
        <f>SUM(J18+J28,J37,J44,J52,J55,J59,J61,J72,J77,J83,J86,J91,J97,J101,J106,J111,J116,J119,J121,J127)</f>
        <v>1.2</v>
      </c>
      <c r="K131" s="100">
        <f>SUM(K18+K28,K37,K44,K52,K55,K59,K61,K72,K77,K83,K86,K91,K97,K101,K106,K111,K116,K119,K121,K127)</f>
        <v>8.2000000000000011</v>
      </c>
      <c r="L131" s="100">
        <f>SUM(L18+L28,L37,L44,L52,L55,L59,L61,L72,L77,L83,L86,L91,L97,L101,L106,L111,L116,L119,L121,L127)</f>
        <v>8.0500000000000007</v>
      </c>
      <c r="M131" s="100">
        <f>SUM(M18+M28,M37,M44,M52,M55,M59,M61,M72,M77,M83,M86,M91,M97,M101,M106,M111,M116,M119,M121,M127)</f>
        <v>8.25</v>
      </c>
      <c r="N131" s="130"/>
      <c r="O131" s="130"/>
      <c r="P131" s="130"/>
      <c r="Q131" s="130"/>
      <c r="R131" s="130"/>
      <c r="S131" s="130"/>
      <c r="T131" s="130"/>
      <c r="U131" s="161"/>
      <c r="V131" s="161"/>
      <c r="W131" s="161"/>
      <c r="X131" s="46"/>
      <c r="Y131" s="48"/>
      <c r="Z131" s="48"/>
      <c r="AA131" s="48"/>
      <c r="AB131" s="49"/>
      <c r="AC131" s="47"/>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deepanshu.g</cp:lastModifiedBy>
  <dcterms:created xsi:type="dcterms:W3CDTF">2021-12-07T06:17:23Z</dcterms:created>
  <dcterms:modified xsi:type="dcterms:W3CDTF">2024-01-15T15:01:08Z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