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hin Horng\Sony\3GPP\RAN1\20190225-0301 - RAN1#96\Discussions\Rel-16 eURLLC - UE Processing Time\"/>
    </mc:Choice>
  </mc:AlternateContent>
  <bookViews>
    <workbookView xWindow="0" yWindow="0" windowWidth="27552" windowHeight="16080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3" l="1"/>
  <c r="J4" i="12"/>
  <c r="J4" i="11"/>
  <c r="J4" i="10"/>
  <c r="J4" i="5"/>
  <c r="J4" i="4"/>
  <c r="J2" i="13" l="1"/>
  <c r="I2" i="13"/>
  <c r="J2" i="12"/>
  <c r="I2" i="12"/>
  <c r="J2" i="5"/>
  <c r="I2" i="5"/>
  <c r="J2" i="4"/>
  <c r="I2" i="4"/>
  <c r="J2" i="3"/>
  <c r="I2" i="3"/>
  <c r="J2" i="1"/>
  <c r="I2" i="1"/>
</calcChain>
</file>

<file path=xl/sharedStrings.xml><?xml version="1.0" encoding="utf-8"?>
<sst xmlns="http://schemas.openxmlformats.org/spreadsheetml/2006/main" count="542" uniqueCount="32">
  <si>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</si>
  <si>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</si>
  <si>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</si>
  <si>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</si>
  <si>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</si>
  <si>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</si>
  <si>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</si>
  <si>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</si>
  <si>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v01</t>
  </si>
  <si>
    <t>HW/HiSi Added Scen 1-12</t>
  </si>
  <si>
    <t>Hw/HiSi</t>
  </si>
  <si>
    <t>n.a.</t>
  </si>
  <si>
    <t>no</t>
  </si>
  <si>
    <t>No</t>
  </si>
  <si>
    <t>not valid, because (N2=N1) &gt; 4.5</t>
  </si>
  <si>
    <t>HW/HiSi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</si>
  <si>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</si>
  <si>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</si>
  <si>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</si>
  <si>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</si>
  <si>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</si>
  <si>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</si>
  <si>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</si>
  <si>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</si>
  <si>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0 (N1=4.5)</t>
    <phoneticPr fontId="4"/>
  </si>
  <si>
    <t>0 (N1=20)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</si>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</sst>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6" sqref="C6"/>
    </sheetView>
  </sheetViews>
  <sheetFormatPr defaultRowHeight="14.4"/>
  <cols>
    <col min="1" max="1" width="19.21875" customWidth="1"/>
    <col min="2" max="2" width="21.88671875" customWidth="1"/>
    <col min="3" max="3" width="21.21875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8</v>
      </c>
      <c r="C3" s="4" t="s">
        <v>9</v>
      </c>
    </row>
    <row r="4" spans="1:3">
      <c r="A4" s="3">
        <v>43516</v>
      </c>
      <c r="B4" s="4" t="s">
        <v>26</v>
      </c>
      <c r="C4" s="4" t="s">
        <v>27</v>
      </c>
    </row>
    <row r="5" spans="1:3">
      <c r="A5" s="3">
        <v>43516</v>
      </c>
      <c r="B5" s="5" t="s">
        <v>28</v>
      </c>
      <c r="C5" s="5" t="s">
        <v>29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: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A4" sqref="A4: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0.43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0.96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1.04</v>
      </c>
      <c r="H4" s="9">
        <v>8</v>
      </c>
      <c r="I4" s="9">
        <v>0.95</v>
      </c>
      <c r="J4" s="14">
        <f>(11-8)/11</f>
        <v>0.27272727272727271</v>
      </c>
      <c r="K4" s="13">
        <v>0.69769999999999999</v>
      </c>
      <c r="L4" s="9" t="s">
        <v>31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J4" sqref="J4: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>
        <v>8</v>
      </c>
      <c r="I2" s="10">
        <f>(1.12-1)/1.12*100</f>
        <v>10.714285714285724</v>
      </c>
      <c r="J2" s="10">
        <f>3/11*100</f>
        <v>27.27272727272727</v>
      </c>
      <c r="K2" s="9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7</v>
      </c>
      <c r="I3" s="9">
        <v>0.95</v>
      </c>
      <c r="J3" s="9">
        <v>36.36</v>
      </c>
      <c r="K3" s="9">
        <v>13.95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J4" sqref="J4: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0">
        <v>8</v>
      </c>
      <c r="I2" s="10">
        <f>(1.12-0.96)/1.12*100</f>
        <v>14.285714285714295</v>
      </c>
      <c r="J2" s="10">
        <f>3/11*100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1.1299999999999999</v>
      </c>
      <c r="H3" s="9">
        <v>8</v>
      </c>
      <c r="I3" s="9">
        <v>0.98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0.56999999999999995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</v>
      </c>
      <c r="H4" s="9">
        <v>7</v>
      </c>
      <c r="I4" s="9">
        <v>1</v>
      </c>
      <c r="J4" s="14">
        <f>(11-7)/11</f>
        <v>0.36363636363636365</v>
      </c>
      <c r="K4" s="13">
        <v>0.13950000000000001</v>
      </c>
      <c r="L4" s="9" t="s">
        <v>31</v>
      </c>
    </row>
  </sheetData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1.06</v>
      </c>
      <c r="H2" s="9">
        <v>31</v>
      </c>
      <c r="I2" s="9">
        <v>1</v>
      </c>
      <c r="J2" s="9">
        <v>13.89</v>
      </c>
      <c r="K2" s="9" t="s">
        <v>25</v>
      </c>
      <c r="L2" s="9"/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</sheetData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0.48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1.1200000000000001</v>
      </c>
      <c r="H2" s="9">
        <v>27</v>
      </c>
      <c r="I2" s="9">
        <v>1</v>
      </c>
      <c r="J2" s="9">
        <v>25</v>
      </c>
      <c r="K2" s="9" t="s">
        <v>25</v>
      </c>
      <c r="L2" s="9"/>
    </row>
  </sheetData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</sheetData>
  <phoneticPr fontId="4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23</v>
      </c>
      <c r="B2" s="9">
        <v>0.51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1.2</v>
      </c>
      <c r="H2" s="9">
        <v>20</v>
      </c>
      <c r="I2" s="9">
        <v>0.94</v>
      </c>
      <c r="J2" s="9">
        <v>44.44</v>
      </c>
      <c r="K2" s="9">
        <v>0</v>
      </c>
      <c r="L2" s="9"/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J5" sqref="J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0">
        <v>4</v>
      </c>
      <c r="I2" s="10">
        <f>(1.04-0.89)/1.04*100</f>
        <v>14.423076923076925</v>
      </c>
      <c r="J2" s="10">
        <f>1.5/5.5*100</f>
        <v>27.27272727272727</v>
      </c>
      <c r="K2" s="10">
        <v>7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1.07</v>
      </c>
      <c r="H3" s="9">
        <v>4</v>
      </c>
      <c r="I3" s="9">
        <v>0.93</v>
      </c>
      <c r="J3" s="9">
        <v>27.27</v>
      </c>
      <c r="K3" s="9">
        <v>6.98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1.1399999999999999</v>
      </c>
      <c r="H4" s="9">
        <v>4</v>
      </c>
      <c r="I4" s="9">
        <v>0.96</v>
      </c>
      <c r="J4" s="13">
        <v>0.2727</v>
      </c>
      <c r="K4" s="13">
        <v>6.9800000000000001E-2</v>
      </c>
      <c r="L4" s="9" t="s">
        <v>31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Normal="100" workbookViewId="0">
      <selection activeCell="J4" sqref="J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ht="28.8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</v>
      </c>
      <c r="I2" s="11">
        <f>(1.01-0.95)/1.01*100</f>
        <v>5.9405940594059459</v>
      </c>
      <c r="J2" s="11">
        <f>0.5/5.5*100</f>
        <v>9.0909090909090917</v>
      </c>
      <c r="K2" s="12" t="s">
        <v>14</v>
      </c>
      <c r="L2" s="9" t="s">
        <v>13</v>
      </c>
    </row>
    <row r="3" spans="1:12">
      <c r="A3" s="9" t="s">
        <v>23</v>
      </c>
      <c r="B3" s="9">
        <v>0.39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1.04</v>
      </c>
      <c r="H3" s="9">
        <v>5</v>
      </c>
      <c r="I3" s="9">
        <v>0.96</v>
      </c>
      <c r="J3" s="9">
        <v>9.09</v>
      </c>
      <c r="K3" s="9" t="s">
        <v>24</v>
      </c>
      <c r="L3" s="9"/>
    </row>
    <row r="4" spans="1:12">
      <c r="A4" s="9" t="s">
        <v>30</v>
      </c>
      <c r="B4" s="9">
        <v>0.46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1.1100000000000001</v>
      </c>
      <c r="H4" s="9">
        <v>4</v>
      </c>
      <c r="I4" s="9">
        <v>0.89</v>
      </c>
      <c r="J4" s="13">
        <v>0.2727</v>
      </c>
      <c r="K4" s="13">
        <v>6.9800000000000001E-2</v>
      </c>
      <c r="L4" s="9" t="s">
        <v>31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J4" sqref="J4:K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0">
        <v>2</v>
      </c>
      <c r="I2" s="10">
        <f>(1.37-0.96)/1.37*100</f>
        <v>29.92700729927008</v>
      </c>
      <c r="J2" s="10">
        <f>3.5/5.5*100</f>
        <v>63.636363636363633</v>
      </c>
      <c r="K2" s="10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4" sqref="L4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2</v>
      </c>
      <c r="I2" s="11">
        <f>(1.37-0.96)/1.37*100</f>
        <v>29.92700729927008</v>
      </c>
      <c r="J2" s="11">
        <f>3.5/5.5*100</f>
        <v>63.636363636363633</v>
      </c>
      <c r="K2" s="11">
        <v>33.5</v>
      </c>
      <c r="L2" s="9" t="s">
        <v>13</v>
      </c>
    </row>
    <row r="3" spans="1:12">
      <c r="A3" s="9" t="s">
        <v>23</v>
      </c>
      <c r="B3" s="9">
        <v>0.61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1.29</v>
      </c>
      <c r="H3" s="9">
        <v>2</v>
      </c>
      <c r="I3" s="9">
        <v>1</v>
      </c>
      <c r="J3" s="9">
        <v>63.64</v>
      </c>
      <c r="K3" s="9">
        <v>34.880000000000003</v>
      </c>
      <c r="L3" s="9"/>
    </row>
    <row r="4" spans="1:12">
      <c r="A4" s="9" t="s">
        <v>30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1.36</v>
      </c>
      <c r="H4" s="9">
        <v>2</v>
      </c>
      <c r="I4" s="9">
        <v>1</v>
      </c>
      <c r="J4" s="14">
        <f>(5.5-2)/5.5</f>
        <v>0.63636363636363635</v>
      </c>
      <c r="K4" s="13">
        <v>0.3488</v>
      </c>
      <c r="L4" s="9" t="s">
        <v>31</v>
      </c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10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0.72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 t="s">
        <v>16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0.75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1.54</v>
      </c>
      <c r="H3" s="9" t="s">
        <v>16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30</v>
      </c>
      <c r="B4" s="9">
        <v>0.82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1.61</v>
      </c>
      <c r="H4" s="9" t="s">
        <v>16</v>
      </c>
      <c r="I4" s="9" t="s">
        <v>11</v>
      </c>
      <c r="J4" s="9" t="s">
        <v>11</v>
      </c>
      <c r="K4" s="9" t="s">
        <v>11</v>
      </c>
      <c r="L4" s="9" t="s">
        <v>13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0.86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0.93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5" sqref="L5"/>
    </sheetView>
  </sheetViews>
  <sheetFormatPr defaultRowHeight="14.4"/>
  <cols>
    <col min="1" max="1" width="15" customWidth="1"/>
    <col min="2" max="2" width="20.21875" customWidth="1"/>
    <col min="3" max="3" width="25.77734375" customWidth="1"/>
    <col min="4" max="4" width="30.33203125" customWidth="1"/>
    <col min="5" max="5" width="14.33203125" customWidth="1"/>
    <col min="6" max="6" width="22.6640625" customWidth="1"/>
    <col min="7" max="7" width="18.77734375" customWidth="1"/>
    <col min="8" max="8" width="24.109375" customWidth="1"/>
    <col min="9" max="9" width="22.6640625" customWidth="1"/>
    <col min="10" max="10" width="16.88671875" customWidth="1"/>
    <col min="11" max="11" width="19.6640625" customWidth="1"/>
    <col min="12" max="12" width="23" customWidth="1"/>
  </cols>
  <sheetData>
    <row r="1" spans="1:12" s="8" customFormat="1" ht="46.5" customHeight="1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0.81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  <row r="3" spans="1:12">
      <c r="A3" s="9" t="s">
        <v>23</v>
      </c>
      <c r="B3" s="9">
        <v>0.32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0.82</v>
      </c>
      <c r="H3" s="9" t="s">
        <v>11</v>
      </c>
      <c r="I3" s="9" t="s">
        <v>11</v>
      </c>
      <c r="J3" s="9" t="s">
        <v>11</v>
      </c>
      <c r="K3" s="9" t="s">
        <v>11</v>
      </c>
      <c r="L3" s="9" t="s">
        <v>12</v>
      </c>
    </row>
    <row r="4" spans="1:12">
      <c r="A4" s="9" t="s">
        <v>30</v>
      </c>
      <c r="B4" s="9">
        <v>0.39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0.89</v>
      </c>
      <c r="H4" s="9" t="s">
        <v>11</v>
      </c>
      <c r="I4" s="9" t="s">
        <v>11</v>
      </c>
      <c r="J4" s="9" t="s">
        <v>11</v>
      </c>
      <c r="K4" s="9" t="s">
        <v>11</v>
      </c>
      <c r="L4" s="9" t="s">
        <v>13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Wong, Shin Horng</cp:lastModifiedBy>
  <dcterms:created xsi:type="dcterms:W3CDTF">2019-02-18T06:05:45Z</dcterms:created>
  <dcterms:modified xsi:type="dcterms:W3CDTF">2019-02-20T16:01:14Z</dcterms:modified>
</cp:coreProperties>
</file>