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nhan\Desktop\To be uploaded\"/>
    </mc:Choice>
  </mc:AlternateContent>
  <xr:revisionPtr revIDLastSave="0" documentId="13_ncr:1_{1AA25D75-AA9E-4EFC-A8DC-8C5528E630B0}" xr6:coauthVersionLast="36" xr6:coauthVersionMax="36" xr10:uidLastSave="{00000000-0000-0000-0000-000000000000}"/>
  <bookViews>
    <workbookView xWindow="0" yWindow="0" windowWidth="25600" windowHeight="10530" xr2:uid="{00000000-000D-0000-FFFF-FFFF00000000}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9" l="1"/>
  <c r="K7" i="5"/>
  <c r="J7" i="5"/>
  <c r="J7" i="1"/>
  <c r="J6" i="1" l="1"/>
  <c r="K2" i="23" l="1"/>
  <c r="J4" i="13" l="1"/>
  <c r="J4" i="12"/>
  <c r="J4" i="5"/>
  <c r="J4" i="4"/>
  <c r="J4" i="3"/>
  <c r="J4" i="1"/>
  <c r="K2" i="12" l="1"/>
  <c r="K2" i="11"/>
  <c r="J2" i="11"/>
  <c r="J2" i="10"/>
  <c r="K2" i="5"/>
  <c r="J2" i="5"/>
  <c r="K2" i="4"/>
  <c r="J2" i="4"/>
</calcChain>
</file>

<file path=xl/sharedStrings.xml><?xml version="1.0" encoding="utf-8"?>
<sst xmlns="http://schemas.openxmlformats.org/spreadsheetml/2006/main" count="851" uniqueCount="61">
  <si>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</si>
  <si>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</si>
  <si>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</si>
  <si>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</si>
  <si>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</si>
  <si>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</si>
  <si>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</si>
  <si>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</si>
  <si>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</si>
  <si>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</si>
  <si>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</si>
  <si>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</si>
  <si>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</si>
  <si>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</si>
  <si>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</si>
  <si>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</si>
  <si>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</si>
  <si>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</si>
  <si>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</si>
  <si>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</si>
  <si>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</si>
  <si>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</si>
  <si>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</si>
  <si>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</si>
  <si>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</si>
  <si>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</si>
  <si>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</si>
  <si>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</si>
  <si>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</si>
  <si>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</si>
  <si>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</si>
  <si>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</si>
  <si>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</si>
  <si>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</si>
  <si>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</si>
  <si>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</si>
  <si>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</si>
  <si>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</si>
  <si>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</si>
  <si>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</si>
  <si>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</si>
  <si>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</si>
  <si>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</si>
  <si>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</si>
  <si>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</si>
  <si>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</si>
  <si>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 Scen 1-18,19,20</t>
    <phoneticPr fontId="4"/>
  </si>
  <si>
    <t>Reduction in gNB's proc. Time (%) N2+X</t>
    <phoneticPr fontId="6" type="noConversion"/>
  </si>
  <si>
    <t>CATT</t>
    <phoneticPr fontId="6" type="noConversion"/>
  </si>
  <si>
    <t>n.a.</t>
    <phoneticPr fontId="6" type="noConversion"/>
  </si>
  <si>
    <t>Note: DL scenario 19 is the same as DL scenario 1 except that gNB's processing time for scheduling the initial PDSCH is UE's N2+X</t>
    <phoneticPr fontId="6" type="noConversion"/>
  </si>
  <si>
    <t>LGE</t>
    <phoneticPr fontId="4"/>
  </si>
  <si>
    <t>Yes</t>
    <phoneticPr fontId="4"/>
  </si>
  <si>
    <t>not possible</t>
    <phoneticPr fontId="4"/>
  </si>
  <si>
    <t>v05</t>
    <phoneticPr fontId="4"/>
  </si>
  <si>
    <t>LGE Scen 1-12</t>
    <phoneticPr fontId="4"/>
  </si>
  <si>
    <t>v06</t>
  </si>
  <si>
    <t>Hw/HiSi update accoring to template change on scen  1-12</t>
  </si>
  <si>
    <t>v07</t>
  </si>
  <si>
    <t>Nokia/NSB</t>
  </si>
  <si>
    <t>Nokia/NSB Scen 1-12, 14, 16,18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</si>
</sst>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/>
    <xf numFmtId="10" fontId="0" fillId="0" borderId="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C13" sqref="C13"/>
    </sheetView>
  </sheetViews>
  <sheetFormatPr defaultRowHeight="14.5"/>
  <cols>
    <col min="1" max="1" width="19.26953125" customWidth="1"/>
    <col min="2" max="2" width="21.90625" customWidth="1"/>
    <col min="3" max="3" width="25.7265625" bestFit="1" customWidth="1"/>
  </cols>
  <sheetData>
    <row r="1" spans="1:3">
      <c r="A1" s="1" t="s">
        <v>3</v>
      </c>
      <c r="B1" s="2" t="s">
        <v>4</v>
      </c>
      <c r="C1" s="2" t="s">
        <v>0</v>
      </c>
    </row>
    <row r="2" spans="1:3">
      <c r="A2" s="3"/>
      <c r="B2" s="4" t="s">
        <v>2</v>
      </c>
      <c r="C2" s="4"/>
    </row>
    <row r="3" spans="1:3">
      <c r="A3" s="3">
        <v>43515</v>
      </c>
      <c r="B3" s="4" t="s">
        <v>14</v>
      </c>
      <c r="C3" s="4" t="s">
        <v>15</v>
      </c>
    </row>
    <row r="4" spans="1:3">
      <c r="A4" s="3">
        <v>43516</v>
      </c>
      <c r="B4" s="4" t="s">
        <v>30</v>
      </c>
      <c r="C4" s="4" t="s">
        <v>31</v>
      </c>
    </row>
    <row r="5" spans="1:3">
      <c r="A5" s="3">
        <v>43516</v>
      </c>
      <c r="B5" s="5" t="s">
        <v>32</v>
      </c>
      <c r="C5" s="5" t="s">
        <v>33</v>
      </c>
    </row>
    <row r="6" spans="1:3">
      <c r="A6" s="3">
        <v>43517</v>
      </c>
      <c r="B6" s="5" t="s">
        <v>36</v>
      </c>
      <c r="C6" s="5" t="s">
        <v>46</v>
      </c>
    </row>
    <row r="7" spans="1:3">
      <c r="A7" s="3">
        <v>43517</v>
      </c>
      <c r="B7" s="4" t="s">
        <v>54</v>
      </c>
      <c r="C7" s="4" t="s">
        <v>55</v>
      </c>
    </row>
    <row r="8" spans="1:3" ht="26.5">
      <c r="A8" s="3">
        <v>43517</v>
      </c>
      <c r="B8" s="4" t="s">
        <v>56</v>
      </c>
      <c r="C8" s="18" t="s">
        <v>57</v>
      </c>
    </row>
    <row r="9" spans="1:3">
      <c r="A9" s="3">
        <v>43517</v>
      </c>
      <c r="B9" s="4" t="s">
        <v>58</v>
      </c>
      <c r="C9" s="5" t="s">
        <v>60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zoomScaleNormal="100" workbookViewId="0">
      <selection activeCell="B12" sqref="B12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1.1000000000000001</v>
      </c>
      <c r="H2" s="9">
        <v>8</v>
      </c>
      <c r="I2" s="10">
        <v>0.97</v>
      </c>
      <c r="J2" s="10">
        <f>1/9*100</f>
        <v>11.111111111111111</v>
      </c>
      <c r="K2" s="9">
        <v>18</v>
      </c>
      <c r="L2" s="9" t="s">
        <v>18</v>
      </c>
    </row>
    <row r="3" spans="1:12">
      <c r="A3" s="9" t="s">
        <v>29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>
      <c r="A4" s="9" t="s">
        <v>34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0.53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1.1000000000000001</v>
      </c>
      <c r="H5" s="9">
        <v>8.5</v>
      </c>
      <c r="I5" s="9">
        <v>1</v>
      </c>
      <c r="J5" s="13">
        <v>5.5599999999999997E-2</v>
      </c>
      <c r="K5" s="13">
        <v>0.15310000000000001</v>
      </c>
    </row>
    <row r="6" spans="1:12">
      <c r="A6" s="15" t="s">
        <v>51</v>
      </c>
      <c r="B6" s="9">
        <v>0.53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1.1000000000000001</v>
      </c>
      <c r="H6" s="15">
        <v>8</v>
      </c>
      <c r="I6" s="15">
        <v>0.98</v>
      </c>
      <c r="J6" s="17">
        <v>0.1111</v>
      </c>
      <c r="K6" s="13">
        <v>0.1837</v>
      </c>
      <c r="L6" s="15" t="s">
        <v>52</v>
      </c>
    </row>
    <row r="7" spans="1:12" s="22" customFormat="1">
      <c r="A7" s="20" t="s">
        <v>59</v>
      </c>
      <c r="B7" s="21">
        <v>0.52680000000000005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1.0982000000000001</v>
      </c>
      <c r="H7" s="20">
        <v>8.5</v>
      </c>
      <c r="I7" s="20">
        <v>0.99</v>
      </c>
      <c r="J7" s="23">
        <v>5.5599999999999997E-2</v>
      </c>
      <c r="K7" s="23">
        <v>0.15310000000000001</v>
      </c>
      <c r="L7" s="20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zoomScale="110" zoomScaleNormal="110" workbookViewId="0">
      <selection activeCell="D13" sqref="D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1.03</v>
      </c>
      <c r="H2" s="9">
        <v>8.5</v>
      </c>
      <c r="I2" s="10">
        <v>0.94</v>
      </c>
      <c r="J2" s="10">
        <f>0.5/9*100</f>
        <v>5.5555555555555554</v>
      </c>
      <c r="K2" s="9">
        <f>15</f>
        <v>15</v>
      </c>
      <c r="L2" s="9" t="s">
        <v>18</v>
      </c>
    </row>
    <row r="3" spans="1:12">
      <c r="A3" s="9" t="s">
        <v>29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>
      <c r="A4" s="9" t="s">
        <v>34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0.49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1.03</v>
      </c>
      <c r="H5" s="9">
        <v>9</v>
      </c>
      <c r="I5" s="9">
        <v>0.97</v>
      </c>
      <c r="J5" s="13">
        <v>0</v>
      </c>
      <c r="K5" s="13">
        <v>0.12239999999999999</v>
      </c>
    </row>
    <row r="6" spans="1:12" ht="15" thickBot="1">
      <c r="A6" s="15" t="s">
        <v>51</v>
      </c>
      <c r="B6" s="15">
        <v>0.49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1.03</v>
      </c>
      <c r="H6" s="15">
        <v>8</v>
      </c>
      <c r="I6" s="15">
        <v>0.94</v>
      </c>
      <c r="J6" s="17">
        <v>0.1111</v>
      </c>
      <c r="K6" s="13">
        <v>0.1837</v>
      </c>
      <c r="L6" s="15" t="s">
        <v>52</v>
      </c>
    </row>
    <row r="7" spans="1:12" s="22" customFormat="1" ht="15" thickBot="1">
      <c r="A7" s="20" t="s">
        <v>59</v>
      </c>
      <c r="B7" s="21">
        <v>0.49109999999999998</v>
      </c>
      <c r="C7" s="22" t="s">
        <v>17</v>
      </c>
      <c r="D7" s="22" t="s">
        <v>17</v>
      </c>
      <c r="E7" s="22" t="s">
        <v>17</v>
      </c>
      <c r="F7" s="22" t="s">
        <v>17</v>
      </c>
      <c r="G7" s="24">
        <v>1.0267999999999999</v>
      </c>
      <c r="H7" s="20">
        <v>9</v>
      </c>
      <c r="I7" s="20">
        <v>0.97</v>
      </c>
      <c r="J7" s="20">
        <v>0</v>
      </c>
      <c r="K7" s="23">
        <v>0.12239999999999999</v>
      </c>
      <c r="L7" s="20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zoomScale="110" zoomScaleNormal="110" workbookViewId="0">
      <selection activeCell="B14" sqref="B1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</v>
      </c>
      <c r="H2" s="9">
        <v>4.5</v>
      </c>
      <c r="I2" s="10">
        <v>0.99</v>
      </c>
      <c r="J2" s="9">
        <v>50</v>
      </c>
      <c r="K2" s="9">
        <f>(34+43)/2</f>
        <v>38.5</v>
      </c>
      <c r="L2" s="9" t="s">
        <v>18</v>
      </c>
    </row>
    <row r="3" spans="1:12">
      <c r="A3" s="9" t="s">
        <v>29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35</v>
      </c>
    </row>
    <row r="5" spans="1:12">
      <c r="A5" s="15" t="s">
        <v>43</v>
      </c>
      <c r="B5" s="9">
        <v>0.63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1.21</v>
      </c>
      <c r="H5" s="9">
        <v>4.5</v>
      </c>
      <c r="I5" s="9">
        <v>1</v>
      </c>
      <c r="J5" s="13">
        <v>0.5</v>
      </c>
      <c r="K5" s="13">
        <v>0.39800000000000002</v>
      </c>
    </row>
    <row r="6" spans="1:12">
      <c r="A6" s="15" t="s">
        <v>51</v>
      </c>
      <c r="B6" s="15">
        <v>0.64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1.21</v>
      </c>
      <c r="H6" s="15">
        <v>4</v>
      </c>
      <c r="I6" s="15">
        <v>0.98</v>
      </c>
      <c r="J6" s="13">
        <v>0.55559999999999998</v>
      </c>
      <c r="K6" s="13">
        <v>0.42859999999999998</v>
      </c>
      <c r="L6" s="15" t="s">
        <v>52</v>
      </c>
    </row>
    <row r="7" spans="1:12" s="22" customFormat="1">
      <c r="A7" s="20" t="s">
        <v>59</v>
      </c>
      <c r="B7" s="21">
        <v>0.63390000000000002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1.2054</v>
      </c>
      <c r="H7" s="20">
        <v>4</v>
      </c>
      <c r="I7" s="20">
        <v>1</v>
      </c>
      <c r="J7" s="23">
        <v>0.55559999999999998</v>
      </c>
      <c r="K7" s="23">
        <v>0.42859999999999998</v>
      </c>
      <c r="L7" s="20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zoomScale="110" zoomScaleNormal="110" workbookViewId="0">
      <selection activeCell="B11" sqref="B11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6</v>
      </c>
      <c r="I2" s="11">
        <v>0.99</v>
      </c>
      <c r="J2" s="9">
        <v>33.299999999999997</v>
      </c>
      <c r="K2" s="9">
        <v>29.5</v>
      </c>
      <c r="L2" s="9" t="s">
        <v>18</v>
      </c>
    </row>
    <row r="3" spans="1:12">
      <c r="A3" s="9" t="s">
        <v>29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35</v>
      </c>
    </row>
    <row r="5" spans="1:12">
      <c r="A5" s="15" t="s">
        <v>43</v>
      </c>
      <c r="B5" s="9">
        <v>0.6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1.17</v>
      </c>
      <c r="H5" s="9">
        <v>6</v>
      </c>
      <c r="I5" s="9">
        <v>1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1.17</v>
      </c>
      <c r="H6" s="15">
        <v>6</v>
      </c>
      <c r="I6" s="15">
        <v>0.99</v>
      </c>
      <c r="J6" s="13">
        <v>0.33329999999999999</v>
      </c>
      <c r="K6" s="13">
        <v>0.30609999999999998</v>
      </c>
      <c r="L6" s="15" t="s">
        <v>52</v>
      </c>
    </row>
    <row r="7" spans="1:12" s="22" customFormat="1">
      <c r="A7" s="20" t="s">
        <v>59</v>
      </c>
      <c r="B7" s="21">
        <v>0.59819999999999995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1.1696</v>
      </c>
      <c r="H7" s="20">
        <v>5</v>
      </c>
      <c r="I7" s="20">
        <v>0.99</v>
      </c>
      <c r="J7" s="23">
        <v>0.44440000000000002</v>
      </c>
      <c r="K7" s="23">
        <v>0.36730000000000002</v>
      </c>
      <c r="L7" s="20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"/>
  <sheetViews>
    <sheetView workbookViewId="0">
      <selection activeCell="K3" sqref="A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  <row r="3" spans="1:12">
      <c r="A3" s="9" t="s">
        <v>44</v>
      </c>
      <c r="B3" s="9">
        <v>0.53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1.19</v>
      </c>
      <c r="H3" s="9">
        <v>20</v>
      </c>
      <c r="I3" s="9">
        <v>0.99</v>
      </c>
      <c r="J3" s="13">
        <v>0</v>
      </c>
      <c r="K3" s="13">
        <v>0.34289999999999998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"/>
  <sheetViews>
    <sheetView workbookViewId="0">
      <selection activeCell="C13" sqref="C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  <row r="3" spans="1:12">
      <c r="A3" s="9" t="s">
        <v>44</v>
      </c>
      <c r="B3" s="9">
        <v>0.51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1.17</v>
      </c>
      <c r="H3" s="9">
        <v>20</v>
      </c>
      <c r="I3" s="9">
        <v>0.97</v>
      </c>
      <c r="J3" s="13">
        <v>0</v>
      </c>
      <c r="K3" s="13">
        <v>0.34289999999999998</v>
      </c>
    </row>
    <row r="4" spans="1:12" s="22" customFormat="1">
      <c r="A4" s="22" t="s">
        <v>59</v>
      </c>
      <c r="B4" s="21">
        <v>0.53569999999999995</v>
      </c>
      <c r="C4" s="22" t="s">
        <v>38</v>
      </c>
      <c r="D4" s="22" t="s">
        <v>17</v>
      </c>
      <c r="E4" s="22" t="s">
        <v>38</v>
      </c>
      <c r="F4" s="22" t="s">
        <v>38</v>
      </c>
      <c r="G4" s="21">
        <v>1.1786000000000001</v>
      </c>
      <c r="H4" s="22">
        <v>20</v>
      </c>
      <c r="I4" s="22">
        <v>0.9375</v>
      </c>
      <c r="J4" s="22">
        <v>0</v>
      </c>
      <c r="K4" s="23">
        <v>0.34289999999999998</v>
      </c>
      <c r="L4" s="22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"/>
  <sheetViews>
    <sheetView workbookViewId="0">
      <selection activeCell="A3" sqref="A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  <row r="3" spans="1:12">
      <c r="A3" s="9" t="s">
        <v>44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"/>
  <sheetViews>
    <sheetView workbookViewId="0">
      <selection activeCell="D18" sqref="D1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  <row r="3" spans="1:12">
      <c r="A3" s="9" t="s">
        <v>45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22" customFormat="1">
      <c r="A4" s="22" t="s">
        <v>59</v>
      </c>
      <c r="B4" s="21">
        <v>0.5625</v>
      </c>
      <c r="C4" s="22" t="s">
        <v>38</v>
      </c>
      <c r="D4" s="22" t="s">
        <v>17</v>
      </c>
      <c r="E4" s="22" t="s">
        <v>38</v>
      </c>
      <c r="F4" s="22" t="s">
        <v>38</v>
      </c>
      <c r="G4" s="21">
        <v>1.2054</v>
      </c>
      <c r="H4" s="22">
        <v>20</v>
      </c>
      <c r="I4" s="22">
        <v>0.97319999999999995</v>
      </c>
      <c r="J4" s="22">
        <v>0</v>
      </c>
      <c r="K4" s="23">
        <v>0.34279999999999999</v>
      </c>
      <c r="L4" s="22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"/>
  <sheetViews>
    <sheetView workbookViewId="0">
      <selection activeCell="B9" sqref="B9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22" customFormat="1">
      <c r="A4" s="22" t="s">
        <v>59</v>
      </c>
      <c r="B4" s="21">
        <v>0.59819999999999995</v>
      </c>
      <c r="C4" s="22" t="s">
        <v>38</v>
      </c>
      <c r="D4" s="22" t="s">
        <v>17</v>
      </c>
      <c r="E4" s="22" t="s">
        <v>38</v>
      </c>
      <c r="F4" s="22" t="s">
        <v>38</v>
      </c>
      <c r="G4" s="21">
        <v>1.3482000000000001</v>
      </c>
      <c r="H4" s="22">
        <v>17</v>
      </c>
      <c r="I4" s="22">
        <v>1</v>
      </c>
      <c r="J4" s="26">
        <f>(20-17)/20</f>
        <v>0.15</v>
      </c>
      <c r="K4" s="23">
        <v>0.40710000000000002</v>
      </c>
      <c r="L4" s="22" t="s">
        <v>35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zoomScale="90" zoomScaleNormal="90" workbookViewId="0">
      <selection activeCell="H21" sqref="H21"/>
    </sheetView>
  </sheetViews>
  <sheetFormatPr defaultRowHeight="14.5"/>
  <cols>
    <col min="1" max="1" width="15" customWidth="1"/>
    <col min="2" max="2" width="22.6328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21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0.57999999999999996</v>
      </c>
      <c r="C2" s="9" t="s">
        <v>28</v>
      </c>
      <c r="D2" s="9" t="s">
        <v>17</v>
      </c>
      <c r="E2" s="9" t="s">
        <v>17</v>
      </c>
      <c r="F2" s="9" t="s">
        <v>17</v>
      </c>
      <c r="G2" s="9">
        <v>1.29</v>
      </c>
      <c r="H2" s="9">
        <v>3</v>
      </c>
      <c r="I2" s="10">
        <v>0.95</v>
      </c>
      <c r="J2" s="11">
        <v>33</v>
      </c>
      <c r="K2" s="11">
        <v>29</v>
      </c>
      <c r="L2" s="9" t="s">
        <v>18</v>
      </c>
    </row>
    <row r="3" spans="1:12">
      <c r="A3" s="9" t="s">
        <v>29</v>
      </c>
      <c r="B3" s="9">
        <v>0.57999999999999996</v>
      </c>
      <c r="C3" s="9" t="s">
        <v>28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35</v>
      </c>
    </row>
    <row r="5" spans="1:12">
      <c r="A5" s="15" t="s">
        <v>37</v>
      </c>
      <c r="B5" s="9">
        <v>0.57999999999999996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1.29</v>
      </c>
      <c r="H5" s="9">
        <v>3</v>
      </c>
      <c r="I5" s="9">
        <v>0.98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0.57999999999999996</v>
      </c>
      <c r="C6" s="9" t="s">
        <v>28</v>
      </c>
      <c r="D6" s="9" t="s">
        <v>17</v>
      </c>
      <c r="E6" s="9" t="s">
        <v>17</v>
      </c>
      <c r="F6" s="9" t="s">
        <v>17</v>
      </c>
      <c r="G6" s="15">
        <v>1.29</v>
      </c>
      <c r="H6" s="15">
        <v>3</v>
      </c>
      <c r="I6" s="15">
        <v>0.99</v>
      </c>
      <c r="J6" s="12">
        <f>(4.5-H6)/4.5</f>
        <v>0.33333333333333331</v>
      </c>
      <c r="K6" s="13">
        <v>0.30609999999999998</v>
      </c>
      <c r="L6" s="15" t="s">
        <v>52</v>
      </c>
    </row>
    <row r="7" spans="1:12" s="22" customFormat="1">
      <c r="A7" s="20" t="s">
        <v>59</v>
      </c>
      <c r="B7" s="21">
        <v>0.58040000000000003</v>
      </c>
      <c r="C7" s="22" t="s">
        <v>28</v>
      </c>
      <c r="D7" s="22" t="s">
        <v>17</v>
      </c>
      <c r="E7" s="22" t="s">
        <v>17</v>
      </c>
      <c r="F7" s="22" t="s">
        <v>17</v>
      </c>
      <c r="G7" s="21">
        <v>1.2946</v>
      </c>
      <c r="H7" s="20">
        <v>3</v>
      </c>
      <c r="I7" s="22">
        <v>0.98</v>
      </c>
      <c r="J7" s="12">
        <f>(4.5-H7)/4.5</f>
        <v>0.33333333333333331</v>
      </c>
      <c r="K7" s="13">
        <v>0.30609999999999998</v>
      </c>
      <c r="L7" s="20" t="s">
        <v>52</v>
      </c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workbookViewId="0">
      <selection activeCell="C2" sqref="C2:F2"/>
    </sheetView>
  </sheetViews>
  <sheetFormatPr defaultRowHeight="14.5"/>
  <cols>
    <col min="2" max="2" width="17" bestFit="1" customWidth="1"/>
    <col min="3" max="3" width="18.26953125" bestFit="1" customWidth="1"/>
    <col min="4" max="4" width="15.7265625" bestFit="1" customWidth="1"/>
    <col min="5" max="5" width="8.453125" bestFit="1" customWidth="1"/>
    <col min="6" max="6" width="14.453125" bestFit="1" customWidth="1"/>
    <col min="7" max="7" width="17" bestFit="1" customWidth="1"/>
    <col min="8" max="8" width="18.26953125" bestFit="1" customWidth="1"/>
    <col min="9" max="9" width="15.7265625" bestFit="1" customWidth="1"/>
    <col min="10" max="10" width="8.453125" bestFit="1" customWidth="1"/>
    <col min="11" max="11" width="15.7265625" bestFit="1" customWidth="1"/>
    <col min="12" max="12" width="9.63281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0.68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1.39</v>
      </c>
      <c r="H2" s="9">
        <v>2.5</v>
      </c>
      <c r="I2" s="9">
        <v>1</v>
      </c>
      <c r="J2" s="13">
        <v>0.44440000000000002</v>
      </c>
      <c r="K2" s="13">
        <v>0.4</v>
      </c>
    </row>
    <row r="4" spans="1:12" ht="27.75" customHeight="1">
      <c r="A4" s="19" t="s">
        <v>50</v>
      </c>
      <c r="B4" s="19"/>
      <c r="C4" s="19"/>
      <c r="D4" s="19"/>
      <c r="E4" s="19"/>
    </row>
    <row r="8" spans="1:12">
      <c r="J8" s="16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"/>
  <sheetViews>
    <sheetView workbookViewId="0">
      <selection activeCell="C2" sqref="C2:F2"/>
    </sheetView>
  </sheetViews>
  <sheetFormatPr defaultRowHeight="14.5"/>
  <cols>
    <col min="2" max="2" width="17" bestFit="1" customWidth="1"/>
    <col min="3" max="3" width="18.26953125" bestFit="1" customWidth="1"/>
    <col min="4" max="4" width="15.7265625" bestFit="1" customWidth="1"/>
    <col min="5" max="5" width="8.453125" bestFit="1" customWidth="1"/>
    <col min="6" max="6" width="14.453125" bestFit="1" customWidth="1"/>
    <col min="7" max="7" width="17" bestFit="1" customWidth="1"/>
    <col min="8" max="8" width="18.26953125" bestFit="1" customWidth="1"/>
    <col min="9" max="9" width="15.7265625" bestFit="1" customWidth="1"/>
    <col min="10" max="10" width="8.453125" bestFit="1" customWidth="1"/>
    <col min="11" max="11" width="13.269531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0.82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1.61</v>
      </c>
      <c r="H2" s="9">
        <v>0.5</v>
      </c>
      <c r="I2" s="9">
        <v>1</v>
      </c>
      <c r="J2" s="13">
        <v>0.88890000000000002</v>
      </c>
      <c r="K2" s="13">
        <f>5/7.5</f>
        <v>0.66666666666666663</v>
      </c>
    </row>
    <row r="4" spans="1:12" ht="26.25" customHeight="1">
      <c r="A4" s="19" t="s">
        <v>50</v>
      </c>
      <c r="B4" s="19"/>
      <c r="C4" s="19"/>
      <c r="D4" s="19"/>
      <c r="E4" s="19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zoomScale="90" zoomScaleNormal="90" workbookViewId="0">
      <selection activeCell="B12" sqref="B12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>
        <v>1.1499999999999999</v>
      </c>
      <c r="H2" s="9">
        <v>3.25</v>
      </c>
      <c r="I2" s="10">
        <v>0.96</v>
      </c>
      <c r="J2" s="9">
        <v>27</v>
      </c>
      <c r="K2" s="9">
        <v>27</v>
      </c>
      <c r="L2" s="9" t="s">
        <v>18</v>
      </c>
    </row>
    <row r="3" spans="1:12">
      <c r="A3" s="9" t="s">
        <v>29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>
      <c r="A4" s="9" t="s">
        <v>34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35</v>
      </c>
    </row>
    <row r="5" spans="1:12">
      <c r="A5" s="15" t="s">
        <v>39</v>
      </c>
      <c r="B5" s="9">
        <v>0.51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1.1499999999999999</v>
      </c>
      <c r="H5" s="9">
        <v>3</v>
      </c>
      <c r="I5" s="9">
        <v>0.84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0.51</v>
      </c>
      <c r="C6" s="9" t="s">
        <v>20</v>
      </c>
      <c r="D6" s="9" t="s">
        <v>20</v>
      </c>
      <c r="E6" s="9" t="s">
        <v>17</v>
      </c>
      <c r="F6" s="9" t="s">
        <v>20</v>
      </c>
      <c r="G6" s="15">
        <v>1.1499999999999999</v>
      </c>
      <c r="H6" s="15">
        <v>3</v>
      </c>
      <c r="I6" s="15">
        <v>0.85</v>
      </c>
      <c r="J6" s="13">
        <v>0.33329999999999999</v>
      </c>
      <c r="K6" s="13">
        <v>0.30609999999999998</v>
      </c>
      <c r="L6" s="15" t="s">
        <v>52</v>
      </c>
    </row>
    <row r="7" spans="1:12" s="22" customFormat="1">
      <c r="A7" s="20" t="s">
        <v>59</v>
      </c>
      <c r="B7" s="21">
        <v>0.50890000000000002</v>
      </c>
      <c r="C7" s="22" t="s">
        <v>20</v>
      </c>
      <c r="D7" s="22" t="s">
        <v>20</v>
      </c>
      <c r="E7" s="22" t="s">
        <v>17</v>
      </c>
      <c r="F7" s="22" t="s">
        <v>20</v>
      </c>
      <c r="G7" s="21">
        <v>1.1517999999999999</v>
      </c>
      <c r="H7" s="20">
        <v>3</v>
      </c>
      <c r="I7" s="20">
        <v>0.83930000000000005</v>
      </c>
      <c r="J7" s="23">
        <v>0.33329999999999999</v>
      </c>
      <c r="K7" s="23">
        <v>0.30609999999999998</v>
      </c>
      <c r="L7" s="20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zoomScaleNormal="100" workbookViewId="0">
      <selection activeCell="B10" sqref="B10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1.51</v>
      </c>
      <c r="H2" s="9">
        <v>1</v>
      </c>
      <c r="I2" s="10">
        <v>0.99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>
      <c r="A3" s="9" t="s">
        <v>29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>
      <c r="A4" s="9" t="s">
        <v>34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  <row r="5" spans="1:12">
      <c r="A5" s="15" t="s">
        <v>40</v>
      </c>
      <c r="B5" s="9">
        <v>0.72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1.51</v>
      </c>
      <c r="H5" s="9">
        <v>0.5</v>
      </c>
      <c r="I5" s="9">
        <v>0.99</v>
      </c>
      <c r="J5" s="13">
        <v>0.88890000000000002</v>
      </c>
      <c r="K5" s="13">
        <v>0.61219999999999997</v>
      </c>
    </row>
    <row r="6" spans="1:12">
      <c r="A6" s="15" t="s">
        <v>51</v>
      </c>
      <c r="B6" s="15">
        <v>0.72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1.51</v>
      </c>
      <c r="H6" s="9" t="s">
        <v>53</v>
      </c>
      <c r="I6" s="9" t="s">
        <v>17</v>
      </c>
      <c r="J6" s="9" t="s">
        <v>17</v>
      </c>
      <c r="K6" s="9" t="s">
        <v>17</v>
      </c>
    </row>
    <row r="7" spans="1:12" s="22" customFormat="1">
      <c r="A7" s="20" t="s">
        <v>59</v>
      </c>
      <c r="B7" s="21">
        <v>0.72319999999999995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1.5088999999999999</v>
      </c>
      <c r="H7" s="22">
        <v>0.6</v>
      </c>
      <c r="I7" s="22" t="s">
        <v>17</v>
      </c>
      <c r="J7" s="22" t="s">
        <v>17</v>
      </c>
      <c r="K7" s="22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zoomScaleNormal="100" workbookViewId="0">
      <selection activeCell="C14" sqref="C1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1.36</v>
      </c>
      <c r="H2" s="9">
        <v>2</v>
      </c>
      <c r="I2" s="11">
        <v>0.99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>
      <c r="A3" s="9" t="s">
        <v>29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35</v>
      </c>
    </row>
    <row r="5" spans="1:12">
      <c r="A5" s="15" t="s">
        <v>40</v>
      </c>
      <c r="B5" s="9">
        <v>0.65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1.37</v>
      </c>
      <c r="H5" s="9">
        <v>2</v>
      </c>
      <c r="I5" s="9">
        <v>1</v>
      </c>
      <c r="J5" s="13">
        <v>0.55559999999999998</v>
      </c>
      <c r="K5" s="13">
        <v>0.42859999999999998</v>
      </c>
    </row>
    <row r="6" spans="1:12">
      <c r="A6" s="15" t="s">
        <v>51</v>
      </c>
      <c r="B6" s="15">
        <v>0.65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1.36</v>
      </c>
      <c r="H6" s="15">
        <v>2</v>
      </c>
      <c r="I6" s="15">
        <v>0.99</v>
      </c>
      <c r="J6" s="13">
        <v>0.55559999999999998</v>
      </c>
      <c r="K6" s="13">
        <v>0.42859999999999998</v>
      </c>
      <c r="L6" s="15" t="s">
        <v>52</v>
      </c>
    </row>
    <row r="7" spans="1:12" s="22" customFormat="1">
      <c r="A7" s="20" t="s">
        <v>59</v>
      </c>
      <c r="B7" s="21">
        <v>0.65180000000000005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1.3661000000000001</v>
      </c>
      <c r="H7" s="20">
        <v>2</v>
      </c>
      <c r="I7" s="20">
        <v>1</v>
      </c>
      <c r="J7" s="23">
        <f>(4.5-H7)/4.5</f>
        <v>0.55555555555555558</v>
      </c>
      <c r="K7" s="23">
        <f>3/4*(5.5-2)/(3/4*5.5+2)</f>
        <v>0.42857142857142855</v>
      </c>
      <c r="L7" s="20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7"/>
  <sheetViews>
    <sheetView zoomScale="110" zoomScaleNormal="110" workbookViewId="0">
      <selection activeCell="A7" sqref="A7:XFD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1.94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0.94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1.94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0.94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1.94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2" customFormat="1">
      <c r="A7" s="20" t="s">
        <v>59</v>
      </c>
      <c r="B7" s="21">
        <v>0.9375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1.9375</v>
      </c>
      <c r="H7" s="22" t="s">
        <v>21</v>
      </c>
      <c r="I7" s="22" t="s">
        <v>17</v>
      </c>
      <c r="J7" s="22" t="s">
        <v>17</v>
      </c>
      <c r="K7" s="22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zoomScale="110" zoomScaleNormal="110" workbookViewId="0">
      <selection activeCell="C13" sqref="C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1.86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37</v>
      </c>
      <c r="B5" s="9">
        <v>0.87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1.87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0.86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1.86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2" customFormat="1">
      <c r="A7" s="20" t="s">
        <v>59</v>
      </c>
      <c r="B7" s="21">
        <v>0.86609999999999998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1.8661000000000001</v>
      </c>
      <c r="H7" s="22" t="s">
        <v>21</v>
      </c>
      <c r="I7" s="22" t="s">
        <v>17</v>
      </c>
      <c r="J7" s="22" t="s">
        <v>17</v>
      </c>
      <c r="K7" s="22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7"/>
  <sheetViews>
    <sheetView zoomScale="110" zoomScaleNormal="110" workbookViewId="0">
      <selection activeCell="A7" sqref="A7:XFD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42</v>
      </c>
      <c r="B5" s="9">
        <v>0.46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0.96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0.46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0.96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2" customFormat="1">
      <c r="A7" s="20" t="s">
        <v>59</v>
      </c>
      <c r="B7" s="21">
        <v>0.45540000000000003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0.95540000000000003</v>
      </c>
      <c r="H7" s="22" t="s">
        <v>17</v>
      </c>
      <c r="I7" s="22" t="s">
        <v>17</v>
      </c>
      <c r="J7" s="22" t="s">
        <v>17</v>
      </c>
      <c r="K7" s="22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"/>
  <sheetViews>
    <sheetView zoomScaleNormal="100" workbookViewId="0">
      <selection activeCell="C14" sqref="C1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0.42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0.92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9">
        <v>0.42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0.92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2" customFormat="1">
      <c r="A7" s="20" t="s">
        <v>59</v>
      </c>
      <c r="B7" s="25">
        <v>0.41959999999999997</v>
      </c>
      <c r="C7" s="22" t="s">
        <v>17</v>
      </c>
      <c r="D7" s="22" t="s">
        <v>17</v>
      </c>
      <c r="E7" s="22" t="s">
        <v>17</v>
      </c>
      <c r="F7" s="22" t="s">
        <v>17</v>
      </c>
      <c r="G7" s="21">
        <v>0.91959999999999997</v>
      </c>
      <c r="H7" s="22" t="s">
        <v>17</v>
      </c>
      <c r="I7" s="22" t="s">
        <v>17</v>
      </c>
      <c r="J7" s="22" t="s">
        <v>17</v>
      </c>
      <c r="K7" s="22" t="s">
        <v>17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Quang (Nokia - FR)</cp:lastModifiedBy>
  <dcterms:created xsi:type="dcterms:W3CDTF">2019-02-18T06:05:45Z</dcterms:created>
  <dcterms:modified xsi:type="dcterms:W3CDTF">2019-02-21T16:08:15Z</dcterms:modified>
</cp:coreProperties>
</file>